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P:\Zamowienia\_Pliki - Hania M\0 - Przetargi 2026\03-2026 Laparoskopia\"/>
    </mc:Choice>
  </mc:AlternateContent>
  <xr:revisionPtr revIDLastSave="0" documentId="13_ncr:1_{268C4D79-2949-4264-92AA-B02AE386DB05}" xr6:coauthVersionLast="47" xr6:coauthVersionMax="47" xr10:uidLastSave="{00000000-0000-0000-0000-000000000000}"/>
  <bookViews>
    <workbookView xWindow="-28920" yWindow="-120" windowWidth="29040" windowHeight="15720" tabRatio="851" activeTab="9" xr2:uid="{12733638-8620-4540-845D-CE4ED8FE171E}"/>
  </bookViews>
  <sheets>
    <sheet name="Pakiet 1-3" sheetId="13" r:id="rId1"/>
    <sheet name="Pakiet 2-4" sheetId="14" r:id="rId2"/>
    <sheet name="Pakiet 3-5" sheetId="15" r:id="rId3"/>
    <sheet name="Pakiet 4-11" sheetId="21" r:id="rId4"/>
    <sheet name="Pakiet 5-14" sheetId="24" r:id="rId5"/>
    <sheet name="Pakiet 6-15" sheetId="26" r:id="rId6"/>
    <sheet name="Pakiet 7-16" sheetId="27" r:id="rId7"/>
    <sheet name="Pakiet 8-18" sheetId="29" r:id="rId8"/>
    <sheet name="Pakiet 9" sheetId="30" r:id="rId9"/>
    <sheet name="Pakiet 10" sheetId="32" r:id="rId10"/>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7" i="32" l="1"/>
  <c r="K28" i="30"/>
  <c r="E32" i="29"/>
  <c r="G32" i="29"/>
  <c r="E19" i="26"/>
  <c r="F22" i="21" l="1"/>
  <c r="G14" i="27"/>
  <c r="E14" i="27"/>
  <c r="G19" i="26"/>
  <c r="E8" i="24"/>
  <c r="G8" i="24"/>
  <c r="H22" i="21"/>
  <c r="E8" i="15" l="1"/>
  <c r="G8" i="15" s="1"/>
  <c r="E9" i="15"/>
  <c r="G9" i="15" s="1"/>
  <c r="E10" i="15"/>
  <c r="G10" i="15" s="1"/>
  <c r="E11" i="15"/>
  <c r="G11" i="15" s="1"/>
  <c r="E12" i="15"/>
  <c r="G12" i="15" s="1"/>
  <c r="E7" i="15"/>
  <c r="G7" i="15" s="1"/>
  <c r="E6" i="15"/>
  <c r="G6" i="15" s="1"/>
  <c r="E5" i="15"/>
  <c r="G5" i="15" s="1"/>
  <c r="G13" i="15" l="1"/>
  <c r="E13" i="15"/>
  <c r="F6" i="14"/>
  <c r="F7" i="14"/>
  <c r="F8" i="14"/>
  <c r="F9" i="14"/>
  <c r="F10" i="14"/>
  <c r="F11" i="14"/>
  <c r="F12" i="14"/>
  <c r="F13" i="14"/>
  <c r="F14" i="14"/>
  <c r="F15" i="14"/>
  <c r="F16" i="14"/>
  <c r="F17" i="14"/>
  <c r="F18" i="14"/>
  <c r="F19" i="14"/>
  <c r="F20" i="14"/>
  <c r="F21" i="14"/>
  <c r="F22" i="14"/>
  <c r="F23" i="14"/>
  <c r="F24" i="14"/>
  <c r="F25" i="14"/>
  <c r="F26" i="14"/>
  <c r="F27" i="14"/>
  <c r="F28" i="14"/>
  <c r="F29" i="14"/>
  <c r="F30" i="14"/>
  <c r="F31" i="14"/>
  <c r="F5" i="14"/>
  <c r="F32" i="14" s="1"/>
  <c r="E18" i="13"/>
  <c r="G18" i="13" s="1"/>
  <c r="H31" i="14" l="1"/>
  <c r="H30" i="14"/>
  <c r="H29" i="14"/>
  <c r="H28" i="14"/>
  <c r="H27" i="14"/>
  <c r="H26" i="14"/>
  <c r="H25" i="14"/>
  <c r="H24" i="14"/>
  <c r="H23" i="14"/>
  <c r="H22" i="14"/>
  <c r="H21" i="14"/>
  <c r="H20" i="14"/>
  <c r="H19" i="14"/>
  <c r="H18" i="14"/>
  <c r="H17" i="14"/>
  <c r="H16" i="14"/>
  <c r="H15" i="14"/>
  <c r="H14" i="14"/>
  <c r="H13" i="14"/>
  <c r="H12" i="14"/>
  <c r="H11" i="14"/>
  <c r="H10" i="14"/>
  <c r="H9" i="14"/>
  <c r="H8" i="14"/>
  <c r="H7" i="14"/>
  <c r="H6" i="14"/>
  <c r="H5" i="14"/>
  <c r="E5" i="13"/>
  <c r="E17" i="13"/>
  <c r="G17" i="13" s="1"/>
  <c r="E16" i="13"/>
  <c r="G16" i="13" s="1"/>
  <c r="E15" i="13"/>
  <c r="G15" i="13" s="1"/>
  <c r="E14" i="13"/>
  <c r="G14" i="13" s="1"/>
  <c r="E13" i="13"/>
  <c r="G13" i="13" s="1"/>
  <c r="E12" i="13"/>
  <c r="G12" i="13" s="1"/>
  <c r="H32" i="14" l="1"/>
  <c r="E11" i="13"/>
  <c r="G11" i="13" s="1"/>
  <c r="E10" i="13"/>
  <c r="G10" i="13" s="1"/>
  <c r="E9" i="13"/>
  <c r="G9" i="13" s="1"/>
  <c r="E8" i="13"/>
  <c r="G8" i="13" s="1"/>
  <c r="E7" i="13"/>
  <c r="G7" i="13" s="1"/>
  <c r="E6" i="13"/>
  <c r="E19" i="13" l="1"/>
  <c r="G6" i="13"/>
  <c r="G5" i="13"/>
  <c r="G19" i="13" l="1"/>
</calcChain>
</file>

<file path=xl/sharedStrings.xml><?xml version="1.0" encoding="utf-8"?>
<sst xmlns="http://schemas.openxmlformats.org/spreadsheetml/2006/main" count="317" uniqueCount="169">
  <si>
    <t>CPV</t>
  </si>
  <si>
    <t>Lp.</t>
  </si>
  <si>
    <t>Opis przedmiotu zamówienia</t>
  </si>
  <si>
    <t>Cena jedn. netto</t>
  </si>
  <si>
    <t>Wartość netto</t>
  </si>
  <si>
    <t>Stawka VAT %</t>
  </si>
  <si>
    <t>Wartość brutto</t>
  </si>
  <si>
    <t>Producent</t>
  </si>
  <si>
    <t>nr katalogowy</t>
  </si>
  <si>
    <t>Nazwa handlowa</t>
  </si>
  <si>
    <t>RAZEM</t>
  </si>
  <si>
    <t>33140000-3 - Materiały medyczne</t>
  </si>
  <si>
    <t>Ilość szt</t>
  </si>
  <si>
    <t xml:space="preserve">33162200-5 Przyrządy używane na salach operacyjnych </t>
  </si>
  <si>
    <t>Nazwa Wykonawcy</t>
  </si>
  <si>
    <t>Podpis elektroniczny</t>
  </si>
  <si>
    <t>Dren do pompy laparoskopowej z końcówką roboczą- Jednorazowy dren ssąco płuczący kompatybilny z pompą AHTO z końcówką roboczą 5mm, uchwyt ssąco-płuczący wyposażony w zawór płukania i zawór ssania z możliwością regulacji, przyciski do sterowania ssaniem/płukaniem kodowane kolorem,  możliwość dobrania różnego rodzaju końcówek roboczych 5 i 10 mm również do elektrokoagulacji. Sterylny</t>
  </si>
  <si>
    <t>Dren do pompy laparoskopowej bez końcówki roboczej - Jednorazowy dren ssąco płuczący kompatybilny z pompą AHTO bez  końcówki roboczej, uchwyt ssąco-płuczący wyposażony w zawór płukania i zawór ssania z możliwością regulacji, przyciski do sterowania ssaniem/płukaniem kodowane kolorem,  możliwość dobrania różnego rodzaju końcówek roboczych 5 i 10 mm również do elektrokoagulacji. Sterylny</t>
  </si>
  <si>
    <t>Dren jednorazowy do insuflatora - Dren do insuflatora typu Pneumosure z wbudowanym filtrem gazu CO2, sterylny</t>
  </si>
  <si>
    <t>Światłowód 5mm x 3m w przezroczystej osłonie (zatrzask z oringiem)</t>
  </si>
  <si>
    <t>Nożyczki laparoskopowe 5mm z przyżeganiem monopolarnym z ostrzem o dł. 16mm, atraumatyczne, dł. 31cm., kodowane kolorystycznie.</t>
  </si>
  <si>
    <t>Jenorazowe nożyczki laparoskopowe z wyginaną końcówką o średnicy 5mm z przyżeganiem monopolarnym z ostrzem o dł. 16mm, atraumatyczne, długość trzonu 31cm., artykulacja 80 stopni, kodowane kolorystycznie.</t>
  </si>
  <si>
    <t>Grasper laparoskopowy 5mm, dł. 31cm z ergonomicznym mechanizmem stałego zacisku szczęk i atraumatycznymi ząbkami, kodowane kolorystycznie.</t>
  </si>
  <si>
    <t>Jednorazowy grasper laparoskopowy z wyginaną końcówką o średnicy 5mm, dł. trzonu 31cm, artykulacja 80 stopni z ergonomicznym mechanizmem stałego zacisku szczęk i atraumatycznymi ząbkami, kodowane kolorystycznie.</t>
  </si>
  <si>
    <t>Disektor laparoskopowy 5mm z przyżeganiem monopolarnym, atraumatyczny , o długości 31cm, kodowany kolorystycznie.</t>
  </si>
  <si>
    <t>Disektor laparoskopowy z wyginaną końcówką o średnicy 5mm z przyżeganiem monopolarnym, atraumatyczny , o długości trzonu 31cm, artykulacja 80 stopni, kodowany kolorystycznie.</t>
  </si>
  <si>
    <t>Chwytak laparoskopowy 5mm z dużymi atraumatycznymi zębami (inny niż grasper) o długości 31cm, kodowany kolorystycznie.</t>
  </si>
  <si>
    <t>Jednorazowy haczyk monopolarny o średnicy 5mm i długości 36cm z powleczeniem zapobiagającym przywieraniu tkanki.</t>
  </si>
  <si>
    <t>Laparoskopowy worek na preparaty składający się z okrągłej tuby, średnica 12mm, mechanizmu pozwalającego na łatwe cofnięcie i rozwinięcie worka, pojemność 1200ml, wykonany z mocnego nylonu RIPSTOP, pętla z nici do zaciskania worka.</t>
  </si>
  <si>
    <t>Laparoskopowy worek na preparaty niezawierający lateksu, wykonany z poliuretanu, długość trzonu 29,5cm, średnica 15mm, pojemność 1500ml, okrągła metalowa obręcz oraz pętla z nici do zaciskania worka.</t>
  </si>
  <si>
    <t>Urządzenie do zamykania otworu po trokarze lub do  przeciągania nitki przytwierdzonej do siatki przepuklinowej.</t>
  </si>
  <si>
    <t>Zestaw narzędzi do zamykania miejsc po trokarach chirurgicznych do 15mm, składający się z 2 prowadznic: 5-12mm i 8-15mm i 4 wchłanialnych kotwic o okresie całkowitego wchłonięcia 9-12 miesięcy ze szwem wykonanym z kwasu glikolowego o okresie całkowitego wchłonięcia 60-90 dni.</t>
  </si>
  <si>
    <t>Jednorazowy  trokar ostrzowy z karbowaną fiksacyjną kaniulą, wbudowana redukacja 5-12mm, długość kaniuli 100mm, średnica 12 mm, z systemem do zamykania otworów po trokarze- tj. prowadnikiem do wprowadzania szwów. Trokar posiada  3-stopniowy zawór umożliwiający insuflację, zatrzymanie przepływu gazu oraz desuflację bez odłączania wężyka z CO2.</t>
  </si>
  <si>
    <t>Siatka anatomiczna 3D z dwiema krzywiznami, transparentna, monofilament polipropylen, pory 1,1x1,5mm, waga 117g/m2, z oznaczeniem linii środkowej, brak wykończenia dolnej krawędzi, rozmiar: 15x10cm Prawa</t>
  </si>
  <si>
    <t>Siatka anatomiczna 3D z dwiema krzywiznami, transparentna, monofilament polipropylen, pory 1,1x1,5mm, waga 117g/m2, z oznaczeniem linii środkowej, brak wykończenia dolnej krawędzi, rozmiar: 15x10cm Lewa</t>
  </si>
  <si>
    <t>Siatka anatomiczna 3D z dwiema krzywiznami, transparentna, monofilament polipropylen, pory 1,1x1,5mm, waga 117g/m2, z oznaczeniem linii środkowej, brak wykończenia dolnej krawędzi, rozmiar: 16x12cm Lewa</t>
  </si>
  <si>
    <t>Siatka anatomiczna 3D z dwiema krzywiznami, transparentna, monofilament polipropylen, pory 1,1x1,5mm, waga 117g/m2, z oznaczeniem linii środkowej, brak wykończenia dolnej krawędzi, rozmiar: 16x12cm Prawa</t>
  </si>
  <si>
    <t>Siatka do operacji przepuklin pachwinowych półwchłanialna o kształcie eliptycznym z rozcięciem i samotrzymającą klapą na otoczenie powrózka. Materiał polipropylen monofilamentowy + polilaktyd lub monofilament poliestrowy i polilaktyd w formie wchlanialnych haczyków, samomocująca się.</t>
  </si>
  <si>
    <t>12x8cm</t>
  </si>
  <si>
    <t>Siatka do operacji przepuklin pachwinowych półwchłanialna. Materiał polipropylen monofilamentowy + polilaktyd lub monofilament poliestrowy i polilaktyd w formie wchłanialnych haczyków, samomocująca się.</t>
  </si>
  <si>
    <t>15x9 cm </t>
  </si>
  <si>
    <t>Siatka niewchłanialna monofilamentowo-polipropylenowa lekka</t>
  </si>
  <si>
    <t>6x11 cm</t>
  </si>
  <si>
    <t>15x15 cm</t>
  </si>
  <si>
    <t>30x30 cm</t>
  </si>
  <si>
    <t>Siatka polipropylenowa monofilamentowa do naprawy przepuklin pachwinowych metodą Rutkowa składająca się z siatki płaskiej i korka</t>
  </si>
  <si>
    <t>średni lub duży</t>
  </si>
  <si>
    <t xml:space="preserve">Siatka laparoskopowa wykonana z polipropylenu i pokryta warstwą kolagenową przeciwzrostową </t>
  </si>
  <si>
    <t>15cmx20cm (±5%)</t>
  </si>
  <si>
    <t>Artykulacyjne narzędzie do fiksacji siatek przepuklinowych z wymiennymi ładunkami (każdy ładunek załadowany 10 wchłanialnymi zszywkami); artykulacja ładunku 65 stopni.</t>
  </si>
  <si>
    <t>Narzędzie do mocowania siatki laparoskopowej o zszywkach niewchłanialnych i wchłanialnych, okragła większy rozmiar)</t>
  </si>
  <si>
    <t>Elastyczna transparentna, kompozytowa siatka do zaopatrywania przepuklin brzusznych oraz pooperacyjnych, składająca się z niewchłanialnych  monofilamentowych włókien poliestrowych tkanych w strukturze 3D, pokrytych błoną zapobiegającą powstawaniu zrostów z biowchłanialnego kolagenu hydrofilowego.Siatka posiadająca właściwości tymczasowego przylegania do otrzewnej do czasu jej umocowania staplerem. Siatka posiadająca znacznik kierunkowy w kolorze zielonym, możliwość przycięcia siatki do pożądanego rozmiaru.Rozmiar pora 3,3 x 2,3 mm, grubość 0,7 mm, gramatura siatki 66g/m2</t>
  </si>
  <si>
    <t>15 x 10 cm</t>
  </si>
  <si>
    <t>25 x 20 cm</t>
  </si>
  <si>
    <t>37 x 28 cm</t>
  </si>
  <si>
    <t>średnica 12cm</t>
  </si>
  <si>
    <t>Elastyczna transparentna, kompozytowa siatka do zaopatrywania przepuklin brzusznych oraz pooperacyjnych, składająca się z niewchłanialnych  monofilamentowych włókien poliestrowych tkanych w strukturze 3D, pokrytych błoną zapobiegającą powstawaniu zrostów z biowchłanialnego kolagenu hydrofilowego. Siatka posiadająca właściwości tymczasowego przylegania do otrzewnej do czasu jej umocowania staplerem. Siatka posiadająca znacznik kierunkowy w kolorze zielonym, możliwość przycięcia siatki do pożądanego rozmiaru. Rozmiar pora 3,3 x 2,3 mm, grubość 0,7 mm, gramatura siatki 66g/m2</t>
  </si>
  <si>
    <t>średnica 9cm</t>
  </si>
  <si>
    <t>Makroporowata, monofilamentowa siatka polipropylenowa do plastyki przepuklin brzusznych i pachwinowych. Przezierna, wielkość porów 2,0 mm x 2,4 mm, gramatura 46g/m2.</t>
  </si>
  <si>
    <t>11 x 6 cm</t>
  </si>
  <si>
    <t>15 x 8 cm</t>
  </si>
  <si>
    <t>15 x 15 cm</t>
  </si>
  <si>
    <t>20 x 20 cm</t>
  </si>
  <si>
    <t>30 x 30 cm</t>
  </si>
  <si>
    <t>45 x 30 cm</t>
  </si>
  <si>
    <t>Worek laparoskopowy 10mm, poliuretanowy, (tuba + prowadnica) o średnicy trzonu 10mm, długość trzonu 29,5cm. Pojemność worka 190 ml, wymiary worka, pełna metalowa i rozkładana obręcz oraz pierścień, za pośrednictwem którego można zerwać worek z metalowej obręczy i za pomocą przytwierdzonej do niego nici zaciągnąć jak sakiewkę i bezpiecznie ewakuować</t>
  </si>
  <si>
    <t>Implant chirurgiczny w postaci giętkiego, płaskiego, arkusza włóknistego, bezkomórkowego, skórnego kolagenu wieprzowego z naturalną zawartością włókien elastyny. Implant przeznaczony do trwałej implantacji w celu rekonstrukcji miękkiej tkanki łącznej, szczególnie w przypadkach ubytków skóry oraz jako wzmocnienie tkani podczas zabiegów plastyki ubytków powłok jamy brzusznej, rozmiar 10 x 15 cm, grubość 1,0 mm lub 1,5 mm do wyboru</t>
  </si>
  <si>
    <t>Płyn do endoskopii przeciw parowaniu z gąbką. Jednorazowego użytku.</t>
  </si>
  <si>
    <t>Rozmiar</t>
  </si>
  <si>
    <t>33184100-4 – Implanty chirurgiczne</t>
  </si>
  <si>
    <t>Dren jednorazowy w torze napływu</t>
  </si>
  <si>
    <t>Dren wielorazowy (100x) silikonowy z podgrzewaniem do insuflatora PneumoSure</t>
  </si>
  <si>
    <t>Dren jednorazowy nsuflatora typu PneumoSure</t>
  </si>
  <si>
    <t>Jednorazowa pompa laparoskopowa z końcówką roboczą</t>
  </si>
  <si>
    <t>Asortyment</t>
  </si>
  <si>
    <t>Ilość</t>
  </si>
  <si>
    <t>Trokar 5 mm z karbowaną kaniulą o dł. 100mm, bezostrzowy oraz z metalowym ostrzem w kształcie litery V. Dwustopniowy, zawór bezpieczeństwa umożliwiający insuflację/desuflację. Do wyboru przez Zamawiającego.
lub
Trokar 5 mm długość 100mm z bezpiecznym ostrzem nożowym z jednostronną, asymetryczną plastikową ruchomą osłoną, oraz wersja bez noża i bez plastikowych ostrych krawędzi, atraumatyczny separator tkankowy wyprofilowany skrętnie z otworem pozwalającym na bezpośrednią insuflację. Kaniula - żebrowanie atraumatyczne w kształcie litery Z oraz wersja z systemem fiksacji w powłokach złożonym z symetrycznego bez lateksowego balonu o pojemności 5 ml oraz dysku retencyjnego,- do wyboru przez Zamawiającego podczas składania zamówienia</t>
  </si>
  <si>
    <t>5mm</t>
  </si>
  <si>
    <t>Trokar 11 mm z karbowaną kaniulą o dł. 100mm, bezostrzowy oraz z metalowym ostrzem w kształcie litery V, do wyboru Zamawiającego. Trójstopniowy, zawór bezpieczeństwa umożliwiający desuflację bez odłączania wężyka CO2. Trokar musi posiadać wbudowaną uszczelkę 5-11 mm.
lub
Trokar 5-11 mm długość 100mm z bezpiecznym ostrzem nożowym z jednostronną, asymetryczną plastikową ruchomą osłoną oraz wersja bez noża i bez plastikowych ostrych krawędzi, atraumatyczny separator tkankowy wyprofilowany skrętnie z otworem pozwalającym na bezpośrednią insuflację. Kaniula - żebrowanie atraumatyczne w kształcie litery Z oraz wersja z systemem fiksacji w powłokach złożonym z symetrycznego bez lateksowego balonu o pojemności 5 ml oraz dysku retencyjnego - do wyboru przez Zamawiającego podczas składania zamówienia</t>
  </si>
  <si>
    <t>11mm</t>
  </si>
  <si>
    <t>Trokar 12 mm z karbowaną kaniulą o dł. 100mm, bezostrzowy oraz z metalowym ostrzem w kształcie litery V, do wyboru Zamawiającego. Trójstopniowy, zawór bezpieczeństwa umożliwiający desuflację bez odłączania wężyka CO2. Trokar musi posiadać wbudowaną uszczelkę 5-12 mm.
lub
Trokar 5-12 mm długość 100mm z bezpiecznym ostrzem nożowym z jednostronną, asymetryczną plastikową ruchomą osłoną oraz wersja bez noża i bez plastikowych ostrych krawędzi, atraumatyczny separator tkankowy wyprofilowany skrętnie z otworem pozwalającym na bezpośrednią insuflację. Kaniula - żebrowanie atraumatyczne w kształcie litery Z oraz wersja z systemem fiksacji w powłokach złożonym z symetrycznego bez lateksowego balonu o pojemności 5 ml oraz dysku retencyjnego - do wyboru przez Zamawiającego podczas składania zamówienia</t>
  </si>
  <si>
    <t>12mm</t>
  </si>
  <si>
    <t>Trokar 15 mm z karbowaną kaniulą o dł. 100mm, bezostrzowy. Trójstopniowy, zawór bezpieczeństwa umożliwiający desuflację bez odłączania wężyka CO2. Trokar przyjmuje narzędzia o średnicy 5-15 mm.
lub
Trokar 15 mm bez noża i bez plastikowych ostrych krawędzi, atraumatyczny separator tkankowy wyprofilowany skrętnie. Kaniula - żebrowanie atraumatyczne w kształcie litery Z. Długość kaniuli 100mm. Trokar przyjmuje narzędzia o średnicy 5-15 mm.</t>
  </si>
  <si>
    <t>15mm</t>
  </si>
  <si>
    <t>Trokar 5 mm z karbowaną kaniulą o dł. 150mm, bezostrzowy. Dwustopniowy, zawór bezpieczeństwa umożliwiający insuflację/desuflację.
lub
Troakar 5 mm długość kaniuli 150mm z bezpiecznym ostrzem nożowym z jednostronną, asymetryczną plastikową ruchomą osłoną, oraz wersja bez noża i bez plastikowych ostrych krawędzi, atraumatyczny separator tkankowy wyprofilowany skrętnie z otworem pozwalającym na bezpośrednią insuflację. Kaniula - żebrowanie atraumatyczne w kształcie litery Z oraz wersja z systemem fiksacji w powłokach złożonym z symetrycznego bez lateksowego balonu o pojemności 5 ml oraz dysku retencyjnego, do wyboru przez Zamawiającego podczas składania zamówienia.</t>
  </si>
  <si>
    <t>Trokar 12 mm z karbowaną kaniulą o dł. 150mm, bezostrzowy oraz z metalowym ostrzem w kształcie litery V, do wyboru przez Zamawiającego. Trójstopniowy, zawór bezpieczeństwa umożliwiający desuflację bez odłączania wężyka CO2. Trokar musi posiadać wbudowaną uszczelkę 5-12 mm.
lub
Trokar 5-12 mm, kaniula 150mm z bezpiecznym ostrzem nożowym z jednostronną, asymetryczną plastikową ruchomą osłoną oraz wersja bez noża i bez plastikowych ostrych krawędzi, atraumatyczny separator tkankowy wyprofilowany skrętnie z otworem pozwalającym na bezpośrednią insuflację. Kaniula - żebrowanie atraumatyczne w kształcie litery Z oraz wersja z systemem fiksacji w powłokach złożonym z symetrycznego bez lateksowego balonu o pojemności 5 ml oraz dysku retencyjnego - do wyboru przez Zamawiającego podczas składania zamówienia</t>
  </si>
  <si>
    <t>Trokar 15 mm z karbowaną kaniulą o dł. 150mm, bezostrzowy. Trójstopniowy, zawór bezpieczeństwa umożliwiający desuflację bez odłączania wężyka CO2. Trokar przyjmuje narzędzia o średnicy 5-15 mm.
lub
Trokar 15 mm kaniula 150mm bez noża i bez plastikowych ostrych krawędzi, atraumatyczny separator tkankowy wyprofilowany skrętnie. Kaniula - żebrowanie atraumatyczne w kształcie litery Z. Trokar przyjmuje narzędzia o średnicy 5-15 mm</t>
  </si>
  <si>
    <t>Kaniula 5 mm karbowana o dł. 100mm i 150mm, do wyboru Zamawiającego. Posiadająca dwustopniowy zawór insuflacyjny, kompatybilna z trokarem z poz. 1 i 5.
lub
Kaniula 5mm żebrowanie atraumatyczne w kształcie litery Z oraz wersja z systemem fiksacji w powłokach złożonym z symetrycznego bez lateksowego balonu o pojemności 5 ml oraz dysku retencyjnego, długość 10 i 15cm - do wyboru przez Zamawiającego podczas składania zamówienia. Kompatybilna z trokarem z poz. 1 i 5</t>
  </si>
  <si>
    <t>Kaniula 11 mm, karbowana o dł. 100mm. Trójstopniowy, zawór bezpieczeństwa umożliwiający desuflację bez odłączania wężyka CO2. Kompatybilna z trokarem z pozycji 2.
lub
Kaniula 5-11mm długość 100mm żebrowanie atraumatyczne w kształcie litery Z oraz wersja z systemem fiksacji w powłokach złożonym z symetrycznego bez lateksowego balonu o pojemności 5 ml oraz dysku retencyjnego - do wyboru przez Zamawiającego podczas składania zamówienia. Kompatybilna z trokarem z pozycji 2</t>
  </si>
  <si>
    <t>Kaniula 12 mm, karbowana o dł. 100mm i 150mm, do wyboru Zamawiającego. Trójstopniowy, zawór bezpieczeństwa umożliwiający desuflację bez odłączania wężyka CO2. Kompatybilna z trokarem z pozycji 3 i 6.
lub
Kaniula 5-12mm żebrowanie atraumatyczne w kształcie litery Z oraz wersja z systemem fiksacji w powłokach złożonym z symetrycznego bez lateksowego balonu o pojemności 5 ml oraz dysku retencyjnego, długość 10 cm - do wyboru przez Zamawiającego podczas składania zamówienia. Kompatybilna z trokarem z pozycji 3 i 6.</t>
  </si>
  <si>
    <t>Worek do ewakuacji próbek, długość trzonu 20,9cm, rozmiar 3"x6"
lub
Worek do ewakuacji preparatu materiał nieulegający pękaniu i zrywaniu się, dno dodatkowo wzmocnione, dodatkowo separator tkankowy w formie koralika prowadzącego umożliwiający łatwą ewakuacji worka. Oznaczenie kolorystyczne i graficzne określające położenie światła worka, kompatybilny z trokarem 10 mm. Objętość 225 ml</t>
  </si>
  <si>
    <t xml:space="preserve"> 3"x6"</t>
  </si>
  <si>
    <t>Igła Veressa 120mm i 150mm z sygnałem dźwiękowym i wizualnym określającym wejście do jamy brzusznej</t>
  </si>
  <si>
    <t>120mm/150mm</t>
  </si>
  <si>
    <t>Zestaw do Cholecystectomii składający się z:
- 1 szt trokara 11mm z karbowaną kaniulą z kierunkowym metalowym ostrzem w kształcie litery V. Trójstopniowy, zawór bezpieczeństwa umożliwiający przeprowadzenie desuflacji bez odłączania wężyka CO2.
- 1 szt kaniuli 11 mm karbowanej z trójstopniowym zaworem insuflacyjnym i wbudowaną uszczelką 5-11 mm. Trójstopniowy, zawór bezpieczeństwa umożliwiający przeprowadzenie desuflacji bez odłączania wężyka CO2.
- 1 szt trokara 5 mm z karbowaną kaniulą z kierunkowym metalowym ostrzem w kształcie litery V. Dwustopniowy, zawór bezpieczeństwa
- 1 szt kaniuli 5 mm karbowanej z dwustopniowym zaworem insuflacyjnym
- 1 szt Igły Veressa 120mm z sygnałem dźwiękowym i wizualnym określającym wejście do jamy brzusznej.
lub
Zestaw składający się z:
- 1szt trokara 5-11 mm z bezpiecznym ostrzem nożowym z jednostronną, asymetryczną plastykową ruchomą osłoną, z kaniulą żebrowaną w kształcie litery Z oraz z systemem fiksacji w powłokach złożonym z symetrycznego bez lateksowego balonu o pojemności 5ml oraz dysku retencyjnego – do wyboru przez zamawiającego podczas składania zamówienia.
- 1szt kaniuli kompatybilnej z ww trokarem, żebrowana lub z balonem
- 1szt trokara 5 mm z bezpiecznym ostrzem nożowym z jednostronną, asymetryczną plastykową ruchomą osłoną, z kaniulą żebrowaną w kształcie litery Z lub z systemem fiksacji w powłokach złożonym z symetrycznego bez lateksowego balonu o pojemności 5ml oraz dysku retencyjnego – do wyboru przez zamawiającego podczas składania zamówienia.- 1szt Igły Veressa 120mm z sygnałem dźwiękowym i wizualnym określającym wejście do jamy brzusznej
Każdy komponent zestawu osobno sterylnie zapakowany, zestaw zawiera min 2 naklejki do historii choroby pacjenta opatrzone kodem katalogowym oraz nr LOT. Zewnętrzne opakowanie zawiera:
- foliową lub papierową plombę zabezpieczającą przed incydentalnym otwarciem zestawu,
-dane producenta
-datę ważności oraz nr LOT
-etykietę z kodem katalogowym i opisem zestawu,
-kody katalogowe, opisy oraz ilości poszczególnych komponentów zestawu.
- 1szt kaniuli kompatybilnej z ww trokarem, żebrowana lub z balonem</t>
  </si>
  <si>
    <t>zestaw</t>
  </si>
  <si>
    <t>Retrakcyjne obłożenie rany średnie, rękaw wykonany z poliuretanu dł. cięcia 5-9 cm. Średnica obręczy ok.11,5 cm.</t>
  </si>
  <si>
    <t>M</t>
  </si>
  <si>
    <t>Jednorazowy trokar  optyczny o średnicy 5 mm.  Kaniula karbowana o dł. 100 mm. Trokar z przezroczystym plastikowym obturatorem posiadającym bezpieczne zakończenie w kształcie „nosa delfina”, umożliwiające kontrolowane rozdzielenie tkanek Trokar posiadający dwustopniowy zawór do insuflatora.</t>
  </si>
  <si>
    <t>Jednorazowy trokar  optyczny o średnicy 11 mm.  Kaniula karbowana o dł.100 mm, samodopasowująca się uszczelka mieszcząca narzędzia od 5 do 11 mm (bez konieczności używania redukcji). Trokar  z przezroczystym plastikowym obturatorem posiadającym bezpieczne zakończenie w kształcie „nosa delfina”, umożliwiające kontrolowane rozdzielenie tkanek, z trójstopniowym zaworem insuflacja/stop/desuflacja (możliwość desulfacji bez odłączania wężyka CO2)</t>
  </si>
  <si>
    <t>Stapler skórny jednorazowego użytku zawierający 15 zszywek w magazynku. Zszywki wykonane z wysokiej jakości stali nierdzewnej, powlekane teflonem w rozmiarach: grzbiet: 6,9 mm, nóżka: 4,0 mm.
Wskaźnik ilości zszywek w sztaplerze, pozwala na kontrolowanie zużycia i minimalizację strat zszywek.</t>
  </si>
  <si>
    <t xml:space="preserve">Stapler skórny jednorazowego użytku zawierający 35 zszywek w magazynku. Zszywki wykonane z wysokiej jakości stali nierdzewnej, powlekane teflonem w rozmiarach: grzbiet: 6,9 mm, nóżka: 4,2 mm.
Wskaźnik ilości zszywek w staplerze, pozwala na kontrolowanie zużycia i minimalizację strat zszywek </t>
  </si>
  <si>
    <t xml:space="preserve">Przyrząd do usuwania zszywek jednorazowego użytku oznakowany nazwą producenta  zawierający metalową końcówkę ułatwiającą usuwanie zszywek </t>
  </si>
  <si>
    <t>Mankiet uciskowy pojedynczy, prosty, na ramię.Kodowanie barwne: kolor wiązania czerwony.Długość x szerokość mankietu: 46 x 10 cm.Na kończynę o obwodzie: 32-43 cm. Z nr seryjnym i kodem UDI1 do monitorowania użytkowania. Konstrukcja niskoprofilowa i lekka. Nie zawiera PCW, szybko schnący. Pakowany pojedynczo, wielorazowego użytku</t>
  </si>
  <si>
    <t>Mankiet uciskowy pojedynczy o profilu stożkowym, na ramię. Kodowanie barwne: kolor wiązania czerwony.Długość x szerokość mankietu: 46 x 12 cm.Na kończynę o obwodzie: 32-43 cm.Z nr seryjnym i kodem UDI1 do monitorowania użytkowania. Konstrukcja niskoprofilowa i lekka. Nie zawiera PCW, szybko schnący. Pakowany pojedynczo, wielorazowego użytku.</t>
  </si>
  <si>
    <t>Mankiet uciskowy pojedynczy o profilu stożkowym, na małe udo. Kodowanie barwne: kolor wiązania zielony.Długość x szerokość mankietu: 61 x 12 cm.Na kończynę o obwodzie: 43-57 cm.Z nr seryjnym i kodem UDI1 do monitorowania użytkowania. Konstrukcja niskoprofilowa i lekka. Nie zawiera PCW, szybko schnący. Pakowany pojedynczo, wielorazowego użytku.</t>
  </si>
  <si>
    <t>Mankiet uciskowy pojedynczy o profilu stożkowym, na męskie udo. Kodowanie barwne: kolor wiązania brązowy.Długość x szerokość mankietu: 86 x 12 cm.Na kończynę o obwodzie: 69-79 cm.Z nr seryjnym i kodem UDI1 do monitorowania użytkowania. Konstrukcja niskoprofilowa i lekka. Nie zawiera PCW, szybko schnący. Pakowany pojedynczo, wielorazowego użytku.</t>
  </si>
  <si>
    <t>Mankiet uciskowy pojedynczy o profilu stożkowym, na durze udo. Kodowanie barwne: kolor wiązania wiśniowy.Długość x szerokość mankietu: 107 x 12 cm.Na kończynę o obwodzie: 79-100 cm.Z nr seryjnym i kodem UDI1 do monitorowania użytkowania. Konstrukcja niskoprofilowa i lekka. Nie zawiera PCW, szybko schnący. Pakowany pojedynczo, wielorazowego użytku</t>
  </si>
  <si>
    <t>Taśma Esmarcha wielorazowa, materiał: Polyisopren (PI), bez lateksu. Rozmiar jednej rolki: 6 cm szer. na 5 m dł.</t>
  </si>
  <si>
    <t>Taśma Esmarcha wielorazowa, materiał: Polyisopren (PI), bez lateksu. Rozmiar jednej rolki: 8 cm szer. na 5 m dł.</t>
  </si>
  <si>
    <t>Taśma Esmarcha wielorazowa, materiał: Polyisopren (PI), bez lateksu. Rozmiar jednej rolki: 10 cm szer. na 5 m dł.</t>
  </si>
  <si>
    <t>Taśma Esmarcha wielorazowa, materiał: Polyisopren (PI), bez lateksu. Rozmiar jednej rolki: 15 cm szer. na 5 m dł.</t>
  </si>
  <si>
    <t>Folia ochrona na mankiet - niesterylna. Osłona mankietu przed zabrudzeniami. Rozmiary: SMALL 18-43 cm (111); MEDIUM 40-61 cm (333); LARGE 58-81 cm (222). Produkt jednorazowy, sterylny</t>
  </si>
  <si>
    <t>Końcówka męska, plastikowa, szybkozłączka PCL do drenów
silikonowych, mankietów uciskowych. Kompatybilna z końcówką
urządzenia będącego na wyposarzeniu zamawiającego</t>
  </si>
  <si>
    <t>Końcówka męska, metalowa, szybkozłączka PCL do drenów
silikonowych, mankietów uciskowych. Kompatybilna z końcówką
urządzenia będącego na wyposarzeniu zamawiającego</t>
  </si>
  <si>
    <t>Końcówka żeńska, plastikowa, szybkozłączka PCL do drenów spiralnych
silikonowych urządzenia będącego na wyposarzeniu zamawiającego i
kompatybilna z mankietami również na wyposarzeniu zamawiającego</t>
  </si>
  <si>
    <t xml:space="preserve">Oring do końcówek. </t>
  </si>
  <si>
    <t>Optyka histeroskopowa, śr. 2,9 mm, kąt 30 st., dł. 302 mm.</t>
  </si>
  <si>
    <r>
      <t xml:space="preserve">Bipolarna elektroda pętlowa, kątowa 30 st., 17 Charr </t>
    </r>
    <r>
      <rPr>
        <sz val="10"/>
        <color rgb="FFFF0000"/>
        <rFont val="Times New Roman"/>
        <family val="1"/>
        <charset val="238"/>
      </rPr>
      <t xml:space="preserve"> </t>
    </r>
  </si>
  <si>
    <t>Uszczelka zewnętrzna do kaniuli trokara 5,5mm (zapasowy)</t>
  </si>
  <si>
    <t>Uszczelka zewnętrzna do kaniuli trokara 11mm. (zapasowy)</t>
  </si>
  <si>
    <t xml:space="preserve">Zawór silikonowy do kaniuli trokara 11mm-13 (zapasowy) </t>
  </si>
  <si>
    <t xml:space="preserve">Zestaw uszczelek jednorazowych manipulatora maciy MyTube śr. 10mm </t>
  </si>
  <si>
    <t>Retraktor podwieszany typu LIFTER w wersji silikonowy guzik do podwieszania narządów w czasie zabiegów laparoskopowych, dł. igły 5cm, dł. szwu trakcyjnego 18cm, zestaw gotowy do aplikacji, jednorazowego użyku.</t>
  </si>
  <si>
    <r>
      <t>Retraktor laparoskopowy wewnętrzny,  jednorazowego użytku,  tzw. "LIFTER"  typu mikro - kleszczyki, igła 6,5 cm, szew trakcyjny 13cm,  służący do retrakcji tkanek podczas zabiegów laparoskopowych. Pakowane sterylnie.</t>
    </r>
    <r>
      <rPr>
        <sz val="10"/>
        <color rgb="FFFF0000"/>
        <rFont val="Times New Roman"/>
        <family val="1"/>
        <charset val="238"/>
      </rPr>
      <t xml:space="preserve"> </t>
    </r>
  </si>
  <si>
    <t>33162200-5 Przyrządy chirurgiczne używane na salach operacyjnych</t>
  </si>
  <si>
    <t>Elektroda bierna z systemem przeciwporażeniowym kompatybilna z diatermią Valleylab</t>
  </si>
  <si>
    <t>Elektroda bierna z kablem, z systemem przeciwporażeniowym kompatybilna z diatermią Valleylab</t>
  </si>
  <si>
    <t>Elektroda monopolarna jednorazowa z trzema przyciskami: cięcie, koagulacja i trzeci tryb łączący w sobie cięcie i koagulację w jednym.</t>
  </si>
  <si>
    <t>Elektroda monopolarna, jednorazowa, wtyk 3 pinowy.</t>
  </si>
  <si>
    <t>Kabel do trybu monopolarnego jednorazowy.</t>
  </si>
  <si>
    <r>
      <t>Instrument laparoskopowy do zamykania naczyń do 7mm włącznie z wbudowanym nożem  dł. 370</t>
    </r>
    <r>
      <rPr>
        <sz val="10"/>
        <color rgb="FFFF0000"/>
        <rFont val="Times New Roman"/>
        <family val="1"/>
        <charset val="238"/>
      </rPr>
      <t xml:space="preserve"> </t>
    </r>
    <r>
      <rPr>
        <sz val="10"/>
        <color rgb="FF000000"/>
        <rFont val="Times New Roman"/>
        <family val="1"/>
        <charset val="238"/>
      </rPr>
      <t>mm, średnica 5mm.</t>
    </r>
  </si>
  <si>
    <t>Pęseta  bipolarna, długość końcówki od 16cm do 22cm, średnica końcówki 1mm.</t>
  </si>
  <si>
    <t>Kabel do płytki biernej, 4,6m</t>
  </si>
  <si>
    <t>Kabel bipolarny kompatybilny z diatermią Valleylab</t>
  </si>
  <si>
    <t>Dysektor 13,26,39 lub 48 cm o zakrzywionych szczękach, zamyka naczynia do 5 mm. Posiada przycisk podwójnego ustawienia energii, umożliwiający włączenie minimalnego lub maksymalnego poziomu energii. Pokrętło obracania trzonka 360 stopni. Głośnik określający stan systemu. Znacznik pomiaru trzonu służący do odmierzania odległości do 10 cm od dystalnego końca. Zamawiający wymaga użyczenia na czas umowy: bezprzewodowy akumulator wielokrotnego użytku x4 szt, generator x4, tacka do sterylizacji x4, ładowarka.</t>
  </si>
  <si>
    <t>Zestaw składający się z narzędzi:
1. Narzędzia typu Impact do generatora Force Triad Jednorazowy, długość 18 cm, trzon obracany o 180 stopni, szczęki zakrzywione pod kątem 14 stopni, uruchamianie systemu zamykania naczyń włącznikiem ręcznym lub nożnym, szczęki z wbudowanym nożem, szczęki z wbudowanym nożem o dł. 36mm, sterylny, pakowany pojedynczo
2. Jednorazowa elektroda monopolarna, 3 pinowa
3. Jednorazowa płytka bierna z kablem</t>
  </si>
  <si>
    <t>Kleszczyki wielorazowe do jednorazowej elektrody z nożem, do systemu zamykania naczyń do 7mm włącznie, długość 25cm, szczęki zakrzywione pod kątem 30 stopni.</t>
  </si>
  <si>
    <t>Zestaw składający się z narzędzi:
1. Elektroda typu Liga Sure Curved Jaw do generatora Force Triad.
Elektroda wpinana z nożem oraz przewodem. Szczęki zakrzywione pod kątem 30 stopni, długość szczęk 25mm
2. Jednorazowa elektroda monopolarna, 3 pinowa
3. Jednorazowa płytka bierna z kablem</t>
  </si>
  <si>
    <t>Zestaw składający się z narzędzi:
1. Narzędzie o średnicy 5mm, długość trzonu 23cm, szczęki zakrzywione o długości 20mm, trzon obracany o 350 stopni. Jednorazowe, sterylne, pakowane pojedynczo. 
2. Jednorazowa elektroda monopolarna, 3 pinowa
3. Jednorazowa płytka bierna z kablem</t>
  </si>
  <si>
    <t>Zestaw składający się z narzędzi:
1. Narzędzie typu LigaSure Small Jaw do generatora Force Triad Jednorazowe, sterylne, długość elektrody 16-17mm, kąt rozwarcia szczęk 28st., długość 18-19cm, z przewodem, wbudowanym nożem, aktywowany ręcznie lub nożnie pakowane pojedynczo. Narzędzie jednorazowe, sterylne.
2. Jednorazowa elektroda monopolarna, 3 pinowa
3. Jednorazowa płytka bierna z kablem</t>
  </si>
  <si>
    <t>Jednorazowe narzędzie do stapiania tkanek oraz zamykania naczyń krwionośnych i limfatycznych o średnicy do 7mm włącznie, z wbudowanym nożem zapewniającym funkcję cięcia, przeznaczone do precyzyjnych zabiegów na otwarto, o długości około 21 cm, szczęki wygięte, o długości spawu 20,6 mm, aktywacja za pomocą włącznika nożnego lub ręcznego, współpracujące z generatorem z systemem LigaSure</t>
  </si>
  <si>
    <t>Jednorazowy uniwersalny stapler endoskopowy o średnicy 12 mm i dł. trzpienia 16 cm, przyjmujący ładunki o dł. 30mm, 40mm i 60mm. Opakowanie po 6 szt.</t>
  </si>
  <si>
    <t>Sterylna osłona jednorazowego użytku, będąca częścią wielorazowego staplera składającego się z zasilanej rękojeści, zasilanej osłony i przejściówki. Sterylna zasilana osłona zakrywa niesterylną zasilaną rękojeść w celu utworzenia aseptycznej bariery, interfejs sterowania i złącze uniwersalnej przejściówki. Opakowanie po 6 szt.</t>
  </si>
  <si>
    <t>Ładunki do staplera endoskopowego o 3 różnych wysokościach zszywki 2,0mm-2,5mm-3,0mm dedykowany do tkanki cienkiej/naczyniowej oraz 3,0 mm-3,5mm-4,0mm dedykowany do tkanki średniej/grubej. Długość ładunku 60mm artykulacja w dwie strony. Opakowanie po 6 szt.</t>
  </si>
  <si>
    <t>Ładunki do staplera endoskopowego o 3 różnych wysokościach zszywki 2,0mm-2,5mm-3,0mm dedykowany do tkanki cienkiej/naczyniowej oraz 3,0 mm-3,5mm-4,0mm dedykowany do tkanki średniej/grubej. Długość ładunku 45mm artykulacja w dwie strony. Opakowania po 6 szt.</t>
  </si>
  <si>
    <t>Jednorazowy stapler okrężny z automatycznym dociskaniem tkanki (jeden punkt odpalania staplera) i łamaną główką. Dwie długości trzpienia: 22cm i 35cm i wysokość zszywki 4,8mm dla wszystkich średnic oraz 3,5mm dla średnicy 21mm, 25mm i 28mm. Zszywki obustronnie spłaszczone na całej długości dla prawidłowego formowania się w zmienionych chorobowo tkankach. Opakowanie po 3 szt.</t>
  </si>
  <si>
    <t>Stapler okrężny jednorazowy o średnicy 21mm, 25mm, 28mm, 31mm lub 33mm z zakrzywiony, z łamanym kowadełkiem po oddaniu strzału dla zwiększonego bezpieczeństwa podczas wyciągania staplera przez nowo utworzone zespolenie, stapler posiadający 3 rzędy tytanowych zszywek o 3 różnych wysokościach do tk. średnio-grubej (3,0-3,5-4,0) lub tk. bardzo grubej (4,0-4,5-5,0). Zamawiający określi średnicę staplera i wysokość zszywek  przy składaniu zamówienia. Opakowanie po 3 szt.</t>
  </si>
  <si>
    <t>Jednorazowy stapler liniowy zamykająco-tnący, stopniowany ładunek z nożem stanowiącym część ładunku, o długości linii szwu 60 mm, z dwoma potrójnymi rzędami tytanowych zszywek ułożonych naprzemiennie, zszywki o wysokości 3,0-3,5-4,0 lub 4,0-4,5-5,0 przez zamknięciem. Stapler posiada ruchomą dźwignię spustową umożliwiającą odpalanie staplera na dwie strony. Po odpaleniu staplera nóż chowa się w plastikową zabezpieczającą pochewkę. Stapler posiada oddzielny przycisk otwierania staplera. 1 op=3 szt. Rozmiar do wyboru przez Zamawiającego każdorazowo na etapie składania zamówienia.</t>
  </si>
  <si>
    <t>Jednorazowy stapler liniowy zamykająco-tnący, stopniowany ładunek z nożem stanowiącym część ładunku, o długości linii szwu 80 mm, z dwoma potrójnymi rzędami tytanowych zszywek ułożonych naprzemiennie, zszywki o wysokości 3,0-3,5-4,0 lub 4,0-4,5-5,0 przez zamknięciem. Stapler posiada ruchomą dźwignię spustową umożliwiającą odpalanie staplera na dwie strony. Po odpaleniu staplera nóż chowa się w plastikową zabezpieczającą pochewkę. Stapler posiada oddzielny przycisk otwierania staplera. 1 op=3 szt. Rozmiar do wyboru przez Zamawiającego każdorazowo na etapie składania zamówienia.</t>
  </si>
  <si>
    <t>Stopniowany ładunek z nożem stanowiącym część ładunku, o długości linii zszywu 60 mm, z dwoma potrójnymi rzędami tytanowych zszywek ułożonych naprzemiennie. Zszywki o wysokości 3,0-3,5-4,0 lub 4,0-4,5-5,0 przed zamknięciem. 1 op. = 6 szt. Rozmiar do wyboru przez Zamawiającego każdorazowo na etapie składania zamówienia.</t>
  </si>
  <si>
    <t>Stopniowany ładunek z nożem stanowiącym część ładunku, o długości linii zszywu 80 mm, z dwoma potrójnymi rzędami tytanowych zszywek ułożonych naprzemiennie. Zszywki o wysokości 3,0-3,5-4,0 lub 4,0-4,5-5,0 przed zamknięciem. 1 op. = 6 szt. Rozmiar do wyboru przez Zamawiającego każdorazowo na etapie składania zamówienia.</t>
  </si>
  <si>
    <t>2. Bezpłatne użyczenia na czas obowiązującej umowy rękojeści wielorazowego użytku do zszywania tkanek, zasilanej akumulatorem litowo jonowym, zawierającej mikroprocesor, układ elektroniczny, 3 silniki, ekran wyświetlacza OLED wraz z adapterem – przejściówka standardowa staplera wielorazowego użytku. Składa się ze złączy pasujących do silnika, wskaźników czujników i interfejsów komunikacyjnych rękojeści dzięki czemu urządzenie jest funkcjonalne i zapewnia komunikację pomiędzy kompatybilnymi ładunkami do zszywania i zasilaną rękojeścią; Ładowarka; Prowadnica do wkładania baterii.</t>
  </si>
  <si>
    <t>1. Bezpłatne użyczenia platformy elektrochirurgicznej na czas obowiązującej umowy</t>
  </si>
  <si>
    <t>Zawór silikonowy do kaniuli trokara 5,5mm (zapasowy)</t>
  </si>
  <si>
    <t>Pakiet 1(3)  - Akcesowria laporoskopowe- nożyczki, graspery, narzędzia</t>
  </si>
  <si>
    <t>Pakiet 2(4)  - Siatki do operacji przepuklin oraz narzędzie do fiksacji</t>
  </si>
  <si>
    <t>Pakiet 3(5)  - Akcesoria do laparoskopii kompatybilne z kolumną laparskopową STRYKER</t>
  </si>
  <si>
    <t xml:space="preserve">Pakiet 4(11) -Trokary, kaniule i zestawy </t>
  </si>
  <si>
    <t>Pakiet 5(14)  - Staplery skórne i przyrządy do usuwania zszywek</t>
  </si>
  <si>
    <t>Pakiet 6(15)  - Mankiety uciskowe i taśmy kompatybilne z aparatem Tourniquet 2500</t>
  </si>
  <si>
    <t>Pakiet 7(16)  - Elektrody i akcesoria do histeroskopu</t>
  </si>
  <si>
    <t xml:space="preserve">Pakiet 8(18) - Elektrody do diatermii Valleylab </t>
  </si>
  <si>
    <t>Ilość  szt.</t>
  </si>
  <si>
    <t>Oferowany produkt</t>
  </si>
  <si>
    <t xml:space="preserve">Pakiet 9 -  Neurochirurgiczny perforator czaszki </t>
  </si>
  <si>
    <t>Jednorazowy perforator czaszki typu Zyphr, 14/11mm, sterylny. Trepan czterokrawędziowy z pilotem. W całości pokryty stala nierdzewną. Kompatybilny z wiertarką Midas-Rex</t>
  </si>
  <si>
    <t>Pakiet 10 -  Narzędzia laparoskopowe kompatybilne z torem wizyjnym R.Wolf</t>
  </si>
  <si>
    <t>Kleszczyki łyżeczkowe (Typu Eragon Modular ), w zestawie: uchwyt z blokadą , wkład, płaszcz dł. Robocza płaszcza 327mm, średnica płaszcza 10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</si>
</sst>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43" formatCode="_-* #,##0.00_-;\-* #,##0.00_-;_-* &quot;-&quot;??_-;_-@_-"/>
    <numFmt numFmtId="164" formatCode="_-* #,##0_-;\-* #,##0_-;_-* &quot;-&quot;??_-;_-@_-"/>
    <numFmt numFmtId="165" formatCode="_-* #,##0.00\ _z_ł_-;\-* #,##0.00\ _z_ł_-;_-* &quot;-&quot;??\ _z_ł_-;_-@_-"/>
    <numFmt numFmtId="166" formatCode="#,##0.00\ &quot;zł&quot;"/>
    <numFmt numFmtId="167" formatCode="#,##0.00\ _z_ł"/>
  </numFmts>
  <fonts count="20" x14ac:knownFonts="1">
    <font>
      <sz val="11"/>
      <color theme="1"/>
      <name val="Calibri"/>
      <family val="2"/>
      <charset val="238"/>
      <scheme val="minor"/>
    </font>
    <font>
      <sz val="11"/>
      <color theme="1"/>
      <name val="Calibri"/>
      <family val="2"/>
      <charset val="238"/>
      <scheme val="minor"/>
    </font>
    <font>
      <sz val="10"/>
      <name val="Arial Narrow"/>
      <family val="2"/>
      <charset val="238"/>
    </font>
    <font>
      <b/>
      <sz val="12"/>
      <name val="Arial Narrow"/>
      <family val="2"/>
      <charset val="238"/>
    </font>
    <font>
      <sz val="10"/>
      <color theme="1"/>
      <name val="Times New Roman"/>
      <family val="1"/>
      <charset val="238"/>
    </font>
    <font>
      <b/>
      <sz val="12"/>
      <name val="Times New Roman"/>
      <family val="1"/>
      <charset val="238"/>
    </font>
    <font>
      <sz val="10"/>
      <name val="Times New Roman"/>
      <family val="1"/>
      <charset val="238"/>
    </font>
    <font>
      <b/>
      <sz val="10"/>
      <name val="Times New Roman"/>
      <family val="1"/>
      <charset val="238"/>
    </font>
    <font>
      <sz val="10"/>
      <color rgb="FF000000"/>
      <name val="Times New Roman"/>
      <family val="1"/>
      <charset val="238"/>
    </font>
    <font>
      <b/>
      <sz val="11"/>
      <name val="Times New Roman"/>
      <family val="1"/>
      <charset val="238"/>
    </font>
    <font>
      <b/>
      <sz val="11"/>
      <name val="Arial Narrow"/>
      <family val="2"/>
      <charset val="238"/>
    </font>
    <font>
      <i/>
      <sz val="11"/>
      <color theme="1"/>
      <name val="Times New Roman"/>
      <family val="1"/>
      <charset val="238"/>
    </font>
    <font>
      <i/>
      <sz val="10"/>
      <color theme="1"/>
      <name val="Times New Roman"/>
      <family val="1"/>
      <charset val="238"/>
    </font>
    <font>
      <sz val="10"/>
      <color theme="1"/>
      <name val="Arial Narrow"/>
      <family val="2"/>
      <charset val="238"/>
    </font>
    <font>
      <sz val="10"/>
      <color rgb="FFFF0000"/>
      <name val="Times New Roman"/>
      <family val="1"/>
      <charset val="238"/>
    </font>
    <font>
      <sz val="11"/>
      <color rgb="FF000000"/>
      <name val="Calibri"/>
      <family val="2"/>
      <charset val="238"/>
    </font>
    <font>
      <b/>
      <sz val="10"/>
      <color rgb="FFFF0000"/>
      <name val="Times New Roman"/>
      <family val="1"/>
      <charset val="238"/>
    </font>
    <font>
      <b/>
      <sz val="10"/>
      <color theme="1"/>
      <name val="Times New Roman"/>
      <family val="1"/>
      <charset val="238"/>
    </font>
    <font>
      <b/>
      <sz val="10"/>
      <color theme="1"/>
      <name val="Arial Narrow"/>
      <family val="2"/>
      <charset val="238"/>
    </font>
    <font>
      <sz val="10"/>
      <color rgb="FF000000"/>
      <name val="Arial Narrow"/>
      <family val="2"/>
      <charset val="238"/>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5" fillId="0" borderId="0"/>
  </cellStyleXfs>
  <cellXfs count="12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43" fontId="2" fillId="0" borderId="0" xfId="1" applyFont="1" applyAlignment="1">
      <alignment horizontal="center" vertical="center"/>
    </xf>
    <xf numFmtId="164" fontId="2" fillId="0" borderId="0" xfId="1" applyNumberFormat="1"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xf>
    <xf numFmtId="0" fontId="6" fillId="0" borderId="2" xfId="0" applyFont="1" applyBorder="1" applyAlignment="1">
      <alignment horizontal="center" vertical="center"/>
    </xf>
    <xf numFmtId="164" fontId="6" fillId="0" borderId="2" xfId="1" applyNumberFormat="1" applyFont="1" applyBorder="1" applyAlignment="1">
      <alignment horizontal="center" vertical="center"/>
    </xf>
    <xf numFmtId="43" fontId="6" fillId="0" borderId="2" xfId="1" applyFont="1" applyBorder="1" applyAlignment="1">
      <alignment horizontal="center" vertical="center"/>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6" fillId="0" borderId="5" xfId="0" applyFont="1" applyBorder="1" applyAlignment="1">
      <alignment horizontal="center" vertical="center"/>
    </xf>
    <xf numFmtId="164" fontId="6" fillId="0" borderId="5" xfId="1" applyNumberFormat="1" applyFont="1" applyBorder="1" applyAlignment="1">
      <alignment horizontal="center" vertical="center"/>
    </xf>
    <xf numFmtId="43" fontId="6" fillId="0" borderId="5" xfId="1" applyFont="1" applyBorder="1" applyAlignment="1">
      <alignment horizontal="center" vertical="center"/>
    </xf>
    <xf numFmtId="165" fontId="6" fillId="0" borderId="6" xfId="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164" fontId="7" fillId="0" borderId="0" xfId="1" applyNumberFormat="1" applyFont="1" applyAlignment="1">
      <alignment horizontal="center" vertical="center"/>
    </xf>
    <xf numFmtId="43" fontId="7" fillId="0" borderId="0" xfId="1" applyFont="1" applyAlignment="1">
      <alignment horizontal="center" vertical="center"/>
    </xf>
    <xf numFmtId="0" fontId="8" fillId="0" borderId="4" xfId="0" applyFont="1" applyBorder="1" applyAlignment="1">
      <alignment vertical="center" wrapText="1"/>
    </xf>
    <xf numFmtId="0" fontId="10"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164" fontId="6" fillId="0" borderId="0" xfId="1" applyNumberFormat="1" applyFont="1" applyAlignment="1">
      <alignment horizontal="center" vertical="center"/>
    </xf>
    <xf numFmtId="43" fontId="6" fillId="0" borderId="0" xfId="1" applyFont="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left" vertical="center"/>
    </xf>
    <xf numFmtId="164" fontId="9" fillId="0" borderId="4" xfId="1" applyNumberFormat="1" applyFont="1" applyBorder="1" applyAlignment="1">
      <alignment horizontal="center" vertical="center"/>
    </xf>
    <xf numFmtId="43" fontId="9" fillId="0" borderId="4" xfId="1"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left" vertical="center"/>
    </xf>
    <xf numFmtId="164" fontId="5" fillId="0" borderId="4" xfId="1" applyNumberFormat="1" applyFont="1" applyBorder="1" applyAlignment="1">
      <alignment horizontal="center" vertical="center"/>
    </xf>
    <xf numFmtId="43" fontId="5" fillId="0" borderId="4" xfId="1" applyFont="1" applyBorder="1" applyAlignment="1">
      <alignment horizontal="center" vertical="center"/>
    </xf>
    <xf numFmtId="49" fontId="6" fillId="0" borderId="0" xfId="0" applyNumberFormat="1" applyFont="1" applyAlignment="1">
      <alignment horizontal="left" vertical="center"/>
    </xf>
    <xf numFmtId="0" fontId="11" fillId="0" borderId="0" xfId="0" applyFont="1" applyAlignment="1">
      <alignment vertical="center"/>
    </xf>
    <xf numFmtId="0" fontId="12" fillId="0" borderId="0" xfId="0" applyFont="1" applyAlignment="1">
      <alignment horizontal="left" vertical="top" indent="1"/>
    </xf>
    <xf numFmtId="0" fontId="6" fillId="0" borderId="5" xfId="0" applyFont="1" applyBorder="1" applyAlignment="1">
      <alignment horizontal="left" vertical="center" wrapText="1"/>
    </xf>
    <xf numFmtId="0" fontId="13" fillId="0" borderId="4"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2" xfId="0" applyFont="1" applyBorder="1" applyAlignment="1">
      <alignment horizontal="center" vertical="center"/>
    </xf>
    <xf numFmtId="44" fontId="4" fillId="0" borderId="2" xfId="0" applyNumberFormat="1" applyFont="1" applyBorder="1" applyAlignment="1">
      <alignment horizontal="center" vertical="center"/>
    </xf>
    <xf numFmtId="43" fontId="4" fillId="0" borderId="2" xfId="1"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44" fontId="4" fillId="0" borderId="5" xfId="0" applyNumberFormat="1" applyFont="1" applyBorder="1" applyAlignment="1">
      <alignment horizontal="center" vertical="center"/>
    </xf>
    <xf numFmtId="43" fontId="4" fillId="0" borderId="5" xfId="1" applyFont="1" applyBorder="1" applyAlignment="1">
      <alignment horizontal="center" vertical="center"/>
    </xf>
    <xf numFmtId="9" fontId="4" fillId="0" borderId="5" xfId="0" applyNumberFormat="1" applyFont="1" applyBorder="1" applyAlignment="1">
      <alignment horizontal="center" vertical="center"/>
    </xf>
    <xf numFmtId="165" fontId="4" fillId="0" borderId="6" xfId="0" applyNumberFormat="1"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44" fontId="4" fillId="0" borderId="5" xfId="0" applyNumberFormat="1" applyFont="1" applyBorder="1" applyAlignment="1">
      <alignment horizontal="center" vertical="center" wrapText="1"/>
    </xf>
    <xf numFmtId="0" fontId="4" fillId="0" borderId="0" xfId="0" applyFont="1" applyAlignment="1">
      <alignment horizontal="left" vertical="center"/>
    </xf>
    <xf numFmtId="44" fontId="4" fillId="0" borderId="0" xfId="0" applyNumberFormat="1" applyFont="1" applyAlignment="1">
      <alignment horizontal="center" vertical="center"/>
    </xf>
    <xf numFmtId="43" fontId="4" fillId="0" borderId="0" xfId="1" applyFont="1" applyAlignment="1">
      <alignment horizontal="center" vertical="center"/>
    </xf>
    <xf numFmtId="164" fontId="16" fillId="0" borderId="0" xfId="1" applyNumberFormat="1" applyFont="1" applyAlignment="1">
      <alignment horizontal="center" vertical="center"/>
    </xf>
    <xf numFmtId="0" fontId="8" fillId="0" borderId="4" xfId="3" applyFont="1" applyBorder="1" applyAlignment="1">
      <alignment wrapText="1"/>
    </xf>
    <xf numFmtId="0" fontId="4" fillId="0" borderId="4" xfId="0" applyFont="1" applyBorder="1"/>
    <xf numFmtId="0" fontId="8" fillId="2" borderId="4" xfId="0" applyFont="1" applyFill="1" applyBorder="1" applyAlignment="1">
      <alignment vertical="center" wrapText="1"/>
    </xf>
    <xf numFmtId="0" fontId="4" fillId="0" borderId="4" xfId="0" applyFont="1" applyBorder="1" applyAlignment="1">
      <alignment vertical="center" wrapText="1"/>
    </xf>
    <xf numFmtId="0" fontId="6" fillId="2" borderId="4"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horizontal="center" vertical="center" wrapText="1"/>
    </xf>
    <xf numFmtId="0" fontId="4" fillId="3" borderId="4" xfId="0" applyFont="1" applyFill="1" applyBorder="1" applyAlignment="1">
      <alignment horizontal="left" vertical="center" wrapText="1"/>
    </xf>
    <xf numFmtId="0" fontId="4" fillId="3" borderId="8" xfId="0" applyFont="1" applyFill="1" applyBorder="1" applyAlignment="1">
      <alignment horizontal="center" vertical="center"/>
    </xf>
    <xf numFmtId="167" fontId="4" fillId="3" borderId="5" xfId="0" applyNumberFormat="1" applyFont="1" applyFill="1" applyBorder="1" applyAlignment="1">
      <alignment horizontal="center" vertical="center"/>
    </xf>
    <xf numFmtId="167" fontId="4" fillId="3" borderId="5" xfId="1" applyNumberFormat="1" applyFont="1" applyFill="1" applyBorder="1" applyAlignment="1">
      <alignment horizontal="center" vertical="center"/>
    </xf>
    <xf numFmtId="9" fontId="4" fillId="3" borderId="5" xfId="0" applyNumberFormat="1" applyFont="1" applyFill="1" applyBorder="1" applyAlignment="1">
      <alignment horizontal="center" vertical="center"/>
    </xf>
    <xf numFmtId="167" fontId="4" fillId="3" borderId="6" xfId="0" applyNumberFormat="1" applyFont="1" applyFill="1" applyBorder="1" applyAlignment="1">
      <alignment horizontal="center" vertical="center"/>
    </xf>
    <xf numFmtId="0" fontId="4" fillId="3" borderId="4" xfId="0" applyFont="1" applyFill="1" applyBorder="1" applyAlignment="1">
      <alignment horizontal="center" vertical="center"/>
    </xf>
    <xf numFmtId="0" fontId="4" fillId="3" borderId="4" xfId="0" applyFont="1" applyFill="1" applyBorder="1" applyAlignment="1">
      <alignment horizontal="center" vertical="center" wrapText="1"/>
    </xf>
    <xf numFmtId="0" fontId="8" fillId="3" borderId="4" xfId="0" applyFont="1" applyFill="1" applyBorder="1"/>
    <xf numFmtId="0" fontId="8" fillId="3" borderId="4" xfId="0" applyFont="1" applyFill="1" applyBorder="1" applyAlignment="1">
      <alignment vertical="center" wrapText="1"/>
    </xf>
    <xf numFmtId="0" fontId="4" fillId="3" borderId="9" xfId="0" applyFont="1" applyFill="1" applyBorder="1" applyAlignment="1">
      <alignment horizontal="left" vertical="center" wrapText="1"/>
    </xf>
    <xf numFmtId="0" fontId="4" fillId="3" borderId="5" xfId="0" applyFont="1" applyFill="1" applyBorder="1" applyAlignment="1">
      <alignment horizontal="center" vertical="center"/>
    </xf>
    <xf numFmtId="0" fontId="6" fillId="2" borderId="4" xfId="0" applyFont="1" applyFill="1" applyBorder="1" applyAlignment="1">
      <alignment vertical="center" wrapText="1"/>
    </xf>
    <xf numFmtId="166" fontId="4" fillId="0" borderId="5" xfId="0" applyNumberFormat="1" applyFont="1" applyBorder="1" applyAlignment="1">
      <alignment horizontal="center" vertical="center"/>
    </xf>
    <xf numFmtId="166" fontId="4" fillId="0" borderId="5" xfId="1" applyNumberFormat="1" applyFont="1" applyBorder="1" applyAlignment="1">
      <alignment horizontal="center" vertical="center"/>
    </xf>
    <xf numFmtId="166" fontId="4" fillId="0" borderId="6" xfId="0" applyNumberFormat="1" applyFont="1" applyBorder="1" applyAlignment="1">
      <alignment horizontal="center" vertical="center"/>
    </xf>
    <xf numFmtId="0" fontId="7" fillId="0" borderId="4" xfId="0" applyFont="1" applyBorder="1" applyAlignment="1">
      <alignment horizontal="center" vertical="center"/>
    </xf>
    <xf numFmtId="0" fontId="4" fillId="0" borderId="0" xfId="0" applyFont="1"/>
    <xf numFmtId="0" fontId="7" fillId="0" borderId="4" xfId="0" applyFont="1" applyBorder="1" applyAlignment="1">
      <alignment horizontal="left" vertical="center"/>
    </xf>
    <xf numFmtId="164" fontId="7" fillId="0" borderId="4" xfId="1" applyNumberFormat="1" applyFont="1" applyBorder="1" applyAlignment="1">
      <alignment horizontal="center" vertical="center"/>
    </xf>
    <xf numFmtId="166" fontId="7" fillId="0" borderId="4" xfId="1" applyNumberFormat="1" applyFont="1" applyBorder="1" applyAlignment="1">
      <alignment horizontal="center" vertical="center"/>
    </xf>
    <xf numFmtId="0" fontId="17" fillId="0" borderId="4" xfId="0" applyFont="1" applyBorder="1" applyAlignment="1">
      <alignment horizontal="left" vertical="center"/>
    </xf>
    <xf numFmtId="0" fontId="17" fillId="0" borderId="0" xfId="0" applyFont="1" applyAlignment="1">
      <alignment horizontal="center" vertical="center"/>
    </xf>
    <xf numFmtId="44" fontId="17" fillId="0" borderId="0" xfId="0" applyNumberFormat="1" applyFont="1" applyAlignment="1">
      <alignment horizontal="center" vertical="center"/>
    </xf>
    <xf numFmtId="0" fontId="12" fillId="0" borderId="0" xfId="0" applyFont="1" applyAlignment="1">
      <alignment vertical="center"/>
    </xf>
    <xf numFmtId="0" fontId="17" fillId="0" borderId="0" xfId="0" applyFont="1" applyAlignment="1">
      <alignment horizontal="left" vertical="center"/>
    </xf>
    <xf numFmtId="43" fontId="17" fillId="0" borderId="0" xfId="1" applyFont="1" applyAlignment="1">
      <alignment horizontal="center" vertical="center"/>
    </xf>
    <xf numFmtId="43" fontId="7" fillId="0" borderId="4" xfId="1" applyFont="1" applyBorder="1" applyAlignment="1">
      <alignment horizontal="center" vertical="center"/>
    </xf>
    <xf numFmtId="165" fontId="7" fillId="0" borderId="7" xfId="0" applyNumberFormat="1" applyFont="1" applyBorder="1" applyAlignment="1">
      <alignment horizontal="center" vertical="center"/>
    </xf>
    <xf numFmtId="164" fontId="14" fillId="0" borderId="0" xfId="1" applyNumberFormat="1" applyFont="1" applyAlignment="1">
      <alignment horizontal="center" vertical="center"/>
    </xf>
    <xf numFmtId="164" fontId="16" fillId="0" borderId="4" xfId="1" applyNumberFormat="1" applyFont="1" applyBorder="1" applyAlignment="1">
      <alignment horizontal="center" vertical="center"/>
    </xf>
    <xf numFmtId="0" fontId="16" fillId="0" borderId="0" xfId="0" applyFont="1" applyAlignment="1">
      <alignment horizontal="left" vertical="center"/>
    </xf>
    <xf numFmtId="0" fontId="4" fillId="0" borderId="4" xfId="0" applyFont="1" applyBorder="1" applyAlignment="1">
      <alignment horizontal="left" vertical="center"/>
    </xf>
    <xf numFmtId="0" fontId="13" fillId="0" borderId="0" xfId="0" applyFont="1"/>
    <xf numFmtId="0" fontId="13" fillId="0" borderId="0" xfId="0" applyFont="1" applyAlignment="1">
      <alignment wrapText="1"/>
    </xf>
    <xf numFmtId="44" fontId="18" fillId="0" borderId="0" xfId="2" applyFont="1"/>
    <xf numFmtId="0" fontId="13" fillId="0" borderId="5" xfId="0" applyFont="1" applyBorder="1"/>
    <xf numFmtId="44" fontId="18" fillId="0" borderId="4" xfId="0" applyNumberFormat="1" applyFont="1" applyBorder="1" applyAlignment="1">
      <alignment horizontal="left" vertical="top"/>
    </xf>
    <xf numFmtId="0" fontId="13" fillId="0" borderId="4" xfId="0" applyFont="1" applyBorder="1" applyAlignment="1">
      <alignment horizontal="left" vertical="top"/>
    </xf>
    <xf numFmtId="0" fontId="18" fillId="0" borderId="4" xfId="0" applyFont="1" applyBorder="1" applyAlignment="1">
      <alignment horizontal="left" vertical="top"/>
    </xf>
    <xf numFmtId="0" fontId="13" fillId="0" borderId="4" xfId="0" applyFont="1" applyBorder="1" applyAlignment="1">
      <alignment horizontal="left" vertical="top" wrapText="1"/>
    </xf>
    <xf numFmtId="0" fontId="13" fillId="0" borderId="4" xfId="0" applyFont="1" applyBorder="1"/>
    <xf numFmtId="44" fontId="13" fillId="0" borderId="9" xfId="0" applyNumberFormat="1" applyFont="1" applyBorder="1" applyAlignment="1">
      <alignment horizontal="center" vertical="center"/>
    </xf>
    <xf numFmtId="9" fontId="13" fillId="0" borderId="9" xfId="0" applyNumberFormat="1" applyFont="1" applyBorder="1" applyAlignment="1">
      <alignment horizontal="center" vertical="center"/>
    </xf>
    <xf numFmtId="0" fontId="19" fillId="0" borderId="9" xfId="0" applyFont="1" applyBorder="1" applyAlignment="1">
      <alignment horizontal="center" vertical="center" wrapText="1"/>
    </xf>
    <xf numFmtId="0" fontId="13" fillId="0" borderId="9" xfId="0" applyFont="1" applyBorder="1"/>
    <xf numFmtId="0" fontId="13" fillId="0" borderId="9" xfId="0" applyFont="1" applyBorder="1" applyAlignment="1">
      <alignment horizontal="left" vertical="top" wrapText="1"/>
    </xf>
    <xf numFmtId="0" fontId="13" fillId="0" borderId="9" xfId="0" applyFont="1" applyBorder="1" applyAlignment="1">
      <alignment horizontal="center" vertical="center"/>
    </xf>
    <xf numFmtId="0" fontId="18" fillId="0" borderId="9" xfId="0" applyFont="1" applyBorder="1" applyAlignment="1">
      <alignment horizontal="left" wrapText="1"/>
    </xf>
    <xf numFmtId="0" fontId="5" fillId="0" borderId="0" xfId="0" applyFont="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4">
    <cellStyle name="Dziesiętny" xfId="1" builtinId="3"/>
    <cellStyle name="Normalny" xfId="0" builtinId="0"/>
    <cellStyle name="Normalny 2" xfId="3" xr:uid="{318E9D3E-AA71-4DDF-858F-56F7553F24D3}"/>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B154F-5443-452C-BE09-F3FF1BB64F1C}">
  <sheetPr>
    <tabColor theme="0"/>
    <pageSetUpPr fitToPage="1"/>
  </sheetPr>
  <dimension ref="A1:J26"/>
  <sheetViews>
    <sheetView zoomScale="90" zoomScaleNormal="90" workbookViewId="0">
      <selection activeCell="A2" sqref="A2:J2"/>
    </sheetView>
  </sheetViews>
  <sheetFormatPr defaultRowHeight="12.75" x14ac:dyDescent="0.25"/>
  <cols>
    <col min="1" max="1" width="5.140625" style="24" bestFit="1" customWidth="1"/>
    <col min="2" max="2" width="53.85546875" style="25" customWidth="1"/>
    <col min="3" max="3" width="7.5703125" style="26" bestFit="1" customWidth="1"/>
    <col min="4" max="4" width="13.140625" style="24" bestFit="1" customWidth="1"/>
    <col min="5" max="5" width="12.7109375" style="27" customWidth="1"/>
    <col min="6" max="6" width="13.5703125" style="24" customWidth="1"/>
    <col min="7" max="7" width="14.140625" style="24" customWidth="1"/>
    <col min="8" max="8" width="10" style="24" customWidth="1"/>
    <col min="9" max="9" width="11.42578125" style="24" customWidth="1"/>
    <col min="10" max="10" width="13.42578125" style="24" customWidth="1"/>
    <col min="11" max="16384" width="9.140625" style="24"/>
  </cols>
  <sheetData>
    <row r="1" spans="1:10" ht="15" x14ac:dyDescent="0.25">
      <c r="A1" s="37" t="s">
        <v>14</v>
      </c>
      <c r="B1" s="36"/>
    </row>
    <row r="2" spans="1:10" s="6" customFormat="1" ht="15.75" x14ac:dyDescent="0.25">
      <c r="A2" s="120" t="s">
        <v>155</v>
      </c>
      <c r="B2" s="120"/>
      <c r="C2" s="120"/>
      <c r="D2" s="120"/>
      <c r="E2" s="120"/>
      <c r="F2" s="120"/>
      <c r="G2" s="120"/>
      <c r="H2" s="120"/>
      <c r="I2" s="120"/>
      <c r="J2" s="120"/>
    </row>
    <row r="3" spans="1:10" s="18" customFormat="1" ht="13.5" thickBot="1" x14ac:dyDescent="0.3">
      <c r="A3" s="18" t="s">
        <v>0</v>
      </c>
      <c r="B3" s="19" t="s">
        <v>13</v>
      </c>
      <c r="C3" s="20"/>
      <c r="E3" s="21"/>
    </row>
    <row r="4" spans="1:10" x14ac:dyDescent="0.25">
      <c r="A4" s="7" t="s">
        <v>1</v>
      </c>
      <c r="B4" s="8" t="s">
        <v>2</v>
      </c>
      <c r="C4" s="10" t="s">
        <v>12</v>
      </c>
      <c r="D4" s="9" t="s">
        <v>3</v>
      </c>
      <c r="E4" s="11" t="s">
        <v>4</v>
      </c>
      <c r="F4" s="9" t="s">
        <v>5</v>
      </c>
      <c r="G4" s="12" t="s">
        <v>6</v>
      </c>
      <c r="H4" s="9" t="s">
        <v>7</v>
      </c>
      <c r="I4" s="9" t="s">
        <v>8</v>
      </c>
      <c r="J4" s="9" t="s">
        <v>9</v>
      </c>
    </row>
    <row r="5" spans="1:10" ht="38.25" x14ac:dyDescent="0.25">
      <c r="A5" s="13">
        <v>1</v>
      </c>
      <c r="B5" s="22" t="s">
        <v>20</v>
      </c>
      <c r="C5" s="15">
        <v>120</v>
      </c>
      <c r="D5" s="16"/>
      <c r="E5" s="16">
        <f>C5*D5</f>
        <v>0</v>
      </c>
      <c r="F5" s="14"/>
      <c r="G5" s="17">
        <f>E5*1.08</f>
        <v>0</v>
      </c>
      <c r="H5" s="14"/>
      <c r="I5" s="14"/>
      <c r="J5" s="14"/>
    </row>
    <row r="6" spans="1:10" ht="51" x14ac:dyDescent="0.25">
      <c r="A6" s="13">
        <v>2</v>
      </c>
      <c r="B6" s="22" t="s">
        <v>21</v>
      </c>
      <c r="C6" s="15">
        <v>12</v>
      </c>
      <c r="D6" s="16"/>
      <c r="E6" s="16">
        <f t="shared" ref="E6:E11" si="0">C6*D6</f>
        <v>0</v>
      </c>
      <c r="F6" s="14"/>
      <c r="G6" s="17">
        <f t="shared" ref="G6:G11" si="1">E6*1.08</f>
        <v>0</v>
      </c>
      <c r="H6" s="14"/>
      <c r="I6" s="14"/>
      <c r="J6" s="14"/>
    </row>
    <row r="7" spans="1:10" ht="38.25" x14ac:dyDescent="0.25">
      <c r="A7" s="13">
        <v>3</v>
      </c>
      <c r="B7" s="22" t="s">
        <v>22</v>
      </c>
      <c r="C7" s="15">
        <v>400</v>
      </c>
      <c r="D7" s="16"/>
      <c r="E7" s="16">
        <f t="shared" si="0"/>
        <v>0</v>
      </c>
      <c r="F7" s="14"/>
      <c r="G7" s="17">
        <f t="shared" si="1"/>
        <v>0</v>
      </c>
      <c r="H7" s="14"/>
      <c r="I7" s="14"/>
      <c r="J7" s="14"/>
    </row>
    <row r="8" spans="1:10" ht="51" x14ac:dyDescent="0.25">
      <c r="A8" s="13">
        <v>4</v>
      </c>
      <c r="B8" s="22" t="s">
        <v>23</v>
      </c>
      <c r="C8" s="15">
        <v>12</v>
      </c>
      <c r="D8" s="16"/>
      <c r="E8" s="16">
        <f t="shared" si="0"/>
        <v>0</v>
      </c>
      <c r="F8" s="14"/>
      <c r="G8" s="17">
        <f t="shared" si="1"/>
        <v>0</v>
      </c>
      <c r="H8" s="14"/>
      <c r="I8" s="14"/>
      <c r="J8" s="14"/>
    </row>
    <row r="9" spans="1:10" ht="25.5" x14ac:dyDescent="0.25">
      <c r="A9" s="13">
        <v>5</v>
      </c>
      <c r="B9" s="22" t="s">
        <v>24</v>
      </c>
      <c r="C9" s="15">
        <v>300</v>
      </c>
      <c r="D9" s="16"/>
      <c r="E9" s="16">
        <f t="shared" si="0"/>
        <v>0</v>
      </c>
      <c r="F9" s="14"/>
      <c r="G9" s="17">
        <f t="shared" si="1"/>
        <v>0</v>
      </c>
      <c r="H9" s="14"/>
      <c r="I9" s="14"/>
      <c r="J9" s="14"/>
    </row>
    <row r="10" spans="1:10" ht="38.25" x14ac:dyDescent="0.25">
      <c r="A10" s="13">
        <v>6</v>
      </c>
      <c r="B10" s="22" t="s">
        <v>25</v>
      </c>
      <c r="C10" s="15">
        <v>12</v>
      </c>
      <c r="D10" s="16"/>
      <c r="E10" s="16">
        <f t="shared" si="0"/>
        <v>0</v>
      </c>
      <c r="F10" s="14"/>
      <c r="G10" s="17">
        <f t="shared" si="1"/>
        <v>0</v>
      </c>
      <c r="H10" s="14"/>
      <c r="I10" s="14"/>
      <c r="J10" s="14"/>
    </row>
    <row r="11" spans="1:10" ht="25.5" x14ac:dyDescent="0.25">
      <c r="A11" s="13">
        <v>7</v>
      </c>
      <c r="B11" s="22" t="s">
        <v>26</v>
      </c>
      <c r="C11" s="15">
        <v>1000</v>
      </c>
      <c r="D11" s="16"/>
      <c r="E11" s="16">
        <f t="shared" si="0"/>
        <v>0</v>
      </c>
      <c r="F11" s="14"/>
      <c r="G11" s="17">
        <f t="shared" si="1"/>
        <v>0</v>
      </c>
      <c r="H11" s="14"/>
      <c r="I11" s="14"/>
      <c r="J11" s="14"/>
    </row>
    <row r="12" spans="1:10" ht="25.5" x14ac:dyDescent="0.25">
      <c r="A12" s="13">
        <v>8</v>
      </c>
      <c r="B12" s="22" t="s">
        <v>27</v>
      </c>
      <c r="C12" s="15">
        <v>100</v>
      </c>
      <c r="D12" s="16"/>
      <c r="E12" s="16">
        <f>C12*D12</f>
        <v>0</v>
      </c>
      <c r="F12" s="14"/>
      <c r="G12" s="17">
        <f>E12*1.08</f>
        <v>0</v>
      </c>
      <c r="H12" s="14"/>
      <c r="I12" s="14"/>
      <c r="J12" s="14"/>
    </row>
    <row r="13" spans="1:10" ht="51" x14ac:dyDescent="0.25">
      <c r="A13" s="13">
        <v>9</v>
      </c>
      <c r="B13" s="22" t="s">
        <v>28</v>
      </c>
      <c r="C13" s="15">
        <v>10</v>
      </c>
      <c r="D13" s="16"/>
      <c r="E13" s="16">
        <f t="shared" ref="E13:E18" si="2">C13*D13</f>
        <v>0</v>
      </c>
      <c r="F13" s="14"/>
      <c r="G13" s="17">
        <f t="shared" ref="G13:G18" si="3">E13*1.08</f>
        <v>0</v>
      </c>
      <c r="H13" s="14"/>
      <c r="I13" s="14"/>
      <c r="J13" s="14"/>
    </row>
    <row r="14" spans="1:10" ht="51" x14ac:dyDescent="0.25">
      <c r="A14" s="13">
        <v>10</v>
      </c>
      <c r="B14" s="22" t="s">
        <v>29</v>
      </c>
      <c r="C14" s="15">
        <v>10</v>
      </c>
      <c r="D14" s="16"/>
      <c r="E14" s="16">
        <f t="shared" si="2"/>
        <v>0</v>
      </c>
      <c r="F14" s="14"/>
      <c r="G14" s="17">
        <f t="shared" si="3"/>
        <v>0</v>
      </c>
      <c r="H14" s="14"/>
      <c r="I14" s="14"/>
      <c r="J14" s="14"/>
    </row>
    <row r="15" spans="1:10" ht="25.5" x14ac:dyDescent="0.25">
      <c r="A15" s="13">
        <v>11</v>
      </c>
      <c r="B15" s="22" t="s">
        <v>30</v>
      </c>
      <c r="C15" s="15">
        <v>30</v>
      </c>
      <c r="D15" s="16"/>
      <c r="E15" s="16">
        <f t="shared" si="2"/>
        <v>0</v>
      </c>
      <c r="F15" s="14"/>
      <c r="G15" s="17">
        <f t="shared" si="3"/>
        <v>0</v>
      </c>
      <c r="H15" s="14"/>
      <c r="I15" s="14"/>
      <c r="J15" s="14"/>
    </row>
    <row r="16" spans="1:10" ht="63.75" x14ac:dyDescent="0.25">
      <c r="A16" s="13">
        <v>12</v>
      </c>
      <c r="B16" s="22" t="s">
        <v>31</v>
      </c>
      <c r="C16" s="15">
        <v>10</v>
      </c>
      <c r="D16" s="16"/>
      <c r="E16" s="16">
        <f t="shared" si="2"/>
        <v>0</v>
      </c>
      <c r="F16" s="14"/>
      <c r="G16" s="17">
        <f t="shared" si="3"/>
        <v>0</v>
      </c>
      <c r="H16" s="14"/>
      <c r="I16" s="14"/>
      <c r="J16" s="14"/>
    </row>
    <row r="17" spans="1:10" ht="76.5" x14ac:dyDescent="0.25">
      <c r="A17" s="13">
        <v>13</v>
      </c>
      <c r="B17" s="22" t="s">
        <v>32</v>
      </c>
      <c r="C17" s="15">
        <v>30</v>
      </c>
      <c r="D17" s="16"/>
      <c r="E17" s="16">
        <f t="shared" si="2"/>
        <v>0</v>
      </c>
      <c r="F17" s="14"/>
      <c r="G17" s="17">
        <f t="shared" si="3"/>
        <v>0</v>
      </c>
      <c r="H17" s="14"/>
      <c r="I17" s="14"/>
      <c r="J17" s="14"/>
    </row>
    <row r="18" spans="1:10" ht="25.5" x14ac:dyDescent="0.25">
      <c r="A18" s="13">
        <v>35</v>
      </c>
      <c r="B18" s="22" t="s">
        <v>67</v>
      </c>
      <c r="C18" s="15">
        <v>20</v>
      </c>
      <c r="D18" s="16"/>
      <c r="E18" s="16">
        <f t="shared" si="2"/>
        <v>0</v>
      </c>
      <c r="F18" s="14"/>
      <c r="G18" s="17">
        <f t="shared" si="3"/>
        <v>0</v>
      </c>
      <c r="H18" s="14"/>
      <c r="I18" s="14"/>
      <c r="J18" s="14"/>
    </row>
    <row r="19" spans="1:10" s="6" customFormat="1" ht="15.75" x14ac:dyDescent="0.25">
      <c r="A19" s="32"/>
      <c r="B19" s="33"/>
      <c r="C19" s="34"/>
      <c r="D19" s="32" t="s">
        <v>10</v>
      </c>
      <c r="E19" s="35">
        <f>SUM(E5:E18)</f>
        <v>0</v>
      </c>
      <c r="F19" s="32"/>
      <c r="G19" s="35">
        <f>SUM(G5:G18)</f>
        <v>0</v>
      </c>
      <c r="H19" s="32"/>
      <c r="I19" s="32"/>
      <c r="J19" s="32"/>
    </row>
    <row r="22" spans="1:10" s="1" customFormat="1" x14ac:dyDescent="0.25">
      <c r="B22" s="3"/>
      <c r="C22" s="5"/>
      <c r="E22" s="4"/>
      <c r="H22" s="38" t="s">
        <v>15</v>
      </c>
    </row>
    <row r="23" spans="1:10" x14ac:dyDescent="0.25">
      <c r="B23" s="36"/>
    </row>
    <row r="24" spans="1:10" x14ac:dyDescent="0.25">
      <c r="B24" s="36"/>
    </row>
    <row r="25" spans="1:10" x14ac:dyDescent="0.25">
      <c r="B25" s="36"/>
    </row>
    <row r="26" spans="1:10" x14ac:dyDescent="0.25">
      <c r="B26" s="36"/>
    </row>
  </sheetData>
  <mergeCells count="1">
    <mergeCell ref="A2:J2"/>
  </mergeCells>
  <printOptions horizontalCentered="1" verticalCentered="1"/>
  <pageMargins left="0.70866141732283472" right="0.70866141732283472" top="0.74803149606299213" bottom="0.74803149606299213" header="0.31496062992125984" footer="0.31496062992125984"/>
  <pageSetup paperSize="9" scale="84" fitToHeight="0" orientation="landscape" horizontalDpi="4294967294" verticalDpi="4294967294" r:id="rId1"/>
  <headerFooter>
    <oddHeader>&amp;L&amp;"-,Pogrubiony"DZ-751-03/26&amp;C&amp;"-,Pogrubiony"&amp;14Formularz asortymentowo- cenowy&amp;RZałacznik nr 23.3.1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89C8B-F4F7-49D8-92EF-89C5F9F60D57}">
  <sheetPr>
    <tabColor rgb="FF92D050"/>
    <pageSetUpPr fitToPage="1"/>
  </sheetPr>
  <dimension ref="A1:K27"/>
  <sheetViews>
    <sheetView tabSelected="1" zoomScaleNormal="100" workbookViewId="0">
      <selection activeCell="B25" sqref="B25"/>
    </sheetView>
  </sheetViews>
  <sheetFormatPr defaultColWidth="9.140625" defaultRowHeight="12.75" x14ac:dyDescent="0.2"/>
  <cols>
    <col min="1" max="1" width="9.140625" style="104"/>
    <col min="2" max="2" width="62" style="104" customWidth="1"/>
    <col min="3" max="4" width="9.140625" style="104"/>
    <col min="5" max="5" width="13.7109375" style="104" customWidth="1"/>
    <col min="6" max="6" width="20" style="104" customWidth="1"/>
    <col min="7" max="7" width="9.140625" style="104"/>
    <col min="8" max="8" width="18.5703125" style="104" customWidth="1"/>
    <col min="9" max="9" width="9.140625" style="104"/>
    <col min="10" max="10" width="10.42578125" style="104" bestFit="1" customWidth="1"/>
    <col min="11" max="11" width="12.7109375" style="104" bestFit="1" customWidth="1"/>
    <col min="12" max="16384" width="9.140625" style="104"/>
  </cols>
  <sheetData>
    <row r="1" spans="1:11" s="24" customFormat="1" x14ac:dyDescent="0.25">
      <c r="A1" s="95" t="s">
        <v>14</v>
      </c>
      <c r="B1" s="36"/>
      <c r="D1" s="26"/>
      <c r="F1" s="27"/>
    </row>
    <row r="2" spans="1:11" s="18" customFormat="1" ht="35.25" customHeight="1" x14ac:dyDescent="0.25">
      <c r="A2" s="120" t="s">
        <v>167</v>
      </c>
      <c r="B2" s="120"/>
      <c r="C2" s="120"/>
      <c r="D2" s="120"/>
      <c r="E2" s="120"/>
      <c r="F2" s="120"/>
      <c r="G2" s="120"/>
      <c r="H2" s="120"/>
      <c r="I2" s="120"/>
      <c r="J2" s="120"/>
    </row>
    <row r="3" spans="1:11" s="18" customFormat="1" x14ac:dyDescent="0.25">
      <c r="A3" s="18" t="s">
        <v>0</v>
      </c>
      <c r="B3" s="19" t="s">
        <v>125</v>
      </c>
      <c r="C3" s="19"/>
      <c r="E3" s="20"/>
      <c r="G3" s="21"/>
    </row>
    <row r="4" spans="1:11" x14ac:dyDescent="0.2">
      <c r="A4" s="118" t="s">
        <v>1</v>
      </c>
      <c r="B4" s="119" t="s">
        <v>2</v>
      </c>
      <c r="C4" s="118" t="s">
        <v>164</v>
      </c>
      <c r="D4" s="118" t="s">
        <v>163</v>
      </c>
      <c r="E4" s="118" t="s">
        <v>3</v>
      </c>
      <c r="F4" s="40" t="s">
        <v>4</v>
      </c>
      <c r="G4" s="40" t="s">
        <v>5</v>
      </c>
      <c r="H4" s="40" t="s">
        <v>6</v>
      </c>
      <c r="I4" s="40" t="s">
        <v>7</v>
      </c>
      <c r="J4" s="40" t="s">
        <v>8</v>
      </c>
      <c r="K4" s="40" t="s">
        <v>9</v>
      </c>
    </row>
    <row r="5" spans="1:11" ht="25.5" x14ac:dyDescent="0.2">
      <c r="A5" s="118">
        <v>1</v>
      </c>
      <c r="B5" s="117" t="s">
        <v>168</v>
      </c>
      <c r="C5" s="116"/>
      <c r="D5" s="115">
        <v>4</v>
      </c>
      <c r="E5" s="113"/>
      <c r="F5" s="113"/>
      <c r="G5" s="114"/>
      <c r="H5" s="113"/>
      <c r="I5" s="112"/>
      <c r="J5" s="112"/>
      <c r="K5" s="112"/>
    </row>
    <row r="6" spans="1:11" x14ac:dyDescent="0.2">
      <c r="A6" s="109"/>
      <c r="B6" s="111"/>
      <c r="C6" s="110"/>
      <c r="D6" s="109"/>
      <c r="E6" s="110" t="s">
        <v>10</v>
      </c>
      <c r="F6" s="108"/>
      <c r="G6" s="109"/>
      <c r="H6" s="108"/>
      <c r="I6" s="107"/>
      <c r="J6" s="107"/>
    </row>
    <row r="7" spans="1:11" x14ac:dyDescent="0.2">
      <c r="B7" s="105"/>
    </row>
    <row r="8" spans="1:11" x14ac:dyDescent="0.2">
      <c r="B8" s="105"/>
      <c r="F8" s="106"/>
    </row>
    <row r="9" spans="1:11" x14ac:dyDescent="0.2">
      <c r="B9" s="105"/>
    </row>
    <row r="26" spans="11:11" x14ac:dyDescent="0.2">
      <c r="K26" s="104">
        <v>77</v>
      </c>
    </row>
    <row r="27" spans="11:11" x14ac:dyDescent="0.2">
      <c r="K27" s="104">
        <f>K26/4</f>
        <v>19.25</v>
      </c>
    </row>
  </sheetData>
  <mergeCells count="1">
    <mergeCell ref="A2:J2"/>
  </mergeCells>
  <pageMargins left="0.70866141732283472" right="0.70866141732283472" top="0.74803149606299213" bottom="0.74803149606299213" header="0.31496062992125984" footer="0.31496062992125984"/>
  <pageSetup paperSize="9" scale="71" fitToHeight="0" orientation="landscape" horizontalDpi="4294967294" verticalDpi="4294967294" r:id="rId1"/>
  <headerFooter>
    <oddHeader>&amp;L&amp;"-,Pogrubiony"DZ-751-3/26
&amp;C&amp;"-,Pogrubiony"&amp;14Formularz asortymentowo- cenowy&amp;RZałącznik nr 23.3.10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0179D-791A-4EDE-8027-5C1BFEAC63FA}">
  <sheetPr>
    <tabColor theme="0"/>
    <pageSetUpPr fitToPage="1"/>
  </sheetPr>
  <dimension ref="A1:K39"/>
  <sheetViews>
    <sheetView zoomScale="90" zoomScaleNormal="90" workbookViewId="0">
      <selection activeCell="A2" sqref="A2:K2"/>
    </sheetView>
  </sheetViews>
  <sheetFormatPr defaultRowHeight="12.75" x14ac:dyDescent="0.25"/>
  <cols>
    <col min="1" max="1" width="5.140625" style="24" bestFit="1" customWidth="1"/>
    <col min="2" max="2" width="49.28515625" style="25" customWidth="1"/>
    <col min="3" max="3" width="22.28515625" style="24" customWidth="1"/>
    <col min="4" max="4" width="7.5703125" style="26" bestFit="1" customWidth="1"/>
    <col min="5" max="5" width="13.140625" style="24" bestFit="1" customWidth="1"/>
    <col min="6" max="6" width="13.42578125" style="27" bestFit="1" customWidth="1"/>
    <col min="7" max="7" width="13.5703125" style="24" customWidth="1"/>
    <col min="8" max="8" width="14.140625" style="24" customWidth="1"/>
    <col min="9" max="9" width="10" style="24" customWidth="1"/>
    <col min="10" max="10" width="11.42578125" style="24" customWidth="1"/>
    <col min="11" max="11" width="13.42578125" style="24" customWidth="1"/>
    <col min="12" max="16384" width="9.140625" style="24"/>
  </cols>
  <sheetData>
    <row r="1" spans="1:11" x14ac:dyDescent="0.25">
      <c r="A1" s="95" t="s">
        <v>14</v>
      </c>
      <c r="B1" s="36"/>
    </row>
    <row r="2" spans="1:11" s="18" customFormat="1" ht="15.75" x14ac:dyDescent="0.25">
      <c r="A2" s="120" t="s">
        <v>156</v>
      </c>
      <c r="B2" s="120"/>
      <c r="C2" s="120"/>
      <c r="D2" s="120"/>
      <c r="E2" s="120"/>
      <c r="F2" s="120"/>
      <c r="G2" s="120"/>
      <c r="H2" s="120"/>
      <c r="I2" s="120"/>
      <c r="J2" s="120"/>
      <c r="K2" s="120"/>
    </row>
    <row r="3" spans="1:11" s="18" customFormat="1" ht="13.5" thickBot="1" x14ac:dyDescent="0.3">
      <c r="A3" s="18" t="s">
        <v>0</v>
      </c>
      <c r="B3" s="19" t="s">
        <v>69</v>
      </c>
      <c r="D3" s="20"/>
      <c r="F3" s="21"/>
    </row>
    <row r="4" spans="1:11" x14ac:dyDescent="0.25">
      <c r="A4" s="7" t="s">
        <v>1</v>
      </c>
      <c r="B4" s="8" t="s">
        <v>2</v>
      </c>
      <c r="C4" s="9" t="s">
        <v>68</v>
      </c>
      <c r="D4" s="10" t="s">
        <v>12</v>
      </c>
      <c r="E4" s="9" t="s">
        <v>3</v>
      </c>
      <c r="F4" s="11" t="s">
        <v>4</v>
      </c>
      <c r="G4" s="9" t="s">
        <v>5</v>
      </c>
      <c r="H4" s="12" t="s">
        <v>6</v>
      </c>
      <c r="I4" s="9" t="s">
        <v>7</v>
      </c>
      <c r="J4" s="9" t="s">
        <v>8</v>
      </c>
      <c r="K4" s="9" t="s">
        <v>9</v>
      </c>
    </row>
    <row r="5" spans="1:11" s="88" customFormat="1" ht="51" x14ac:dyDescent="0.2">
      <c r="A5" s="48">
        <v>1</v>
      </c>
      <c r="B5" s="49" t="s">
        <v>33</v>
      </c>
      <c r="C5" s="50"/>
      <c r="D5" s="48">
        <v>1</v>
      </c>
      <c r="E5" s="84"/>
      <c r="F5" s="85">
        <f>E5*D5</f>
        <v>0</v>
      </c>
      <c r="G5" s="53">
        <v>0.08</v>
      </c>
      <c r="H5" s="86">
        <f t="shared" ref="H5:H31" si="0">F5+8%*F5</f>
        <v>0</v>
      </c>
      <c r="I5" s="55"/>
      <c r="J5" s="55"/>
      <c r="K5" s="87"/>
    </row>
    <row r="6" spans="1:11" s="88" customFormat="1" ht="51" x14ac:dyDescent="0.2">
      <c r="A6" s="48">
        <v>2</v>
      </c>
      <c r="B6" s="49" t="s">
        <v>34</v>
      </c>
      <c r="C6" s="50"/>
      <c r="D6" s="48">
        <v>1</v>
      </c>
      <c r="E6" s="84"/>
      <c r="F6" s="85">
        <f t="shared" ref="F6:F31" si="1">E6*D6</f>
        <v>0</v>
      </c>
      <c r="G6" s="53">
        <v>0.08</v>
      </c>
      <c r="H6" s="86">
        <f t="shared" si="0"/>
        <v>0</v>
      </c>
      <c r="I6" s="55"/>
      <c r="J6" s="55"/>
      <c r="K6" s="87"/>
    </row>
    <row r="7" spans="1:11" s="88" customFormat="1" ht="51" x14ac:dyDescent="0.2">
      <c r="A7" s="48">
        <v>3</v>
      </c>
      <c r="B7" s="49" t="s">
        <v>35</v>
      </c>
      <c r="C7" s="50"/>
      <c r="D7" s="48">
        <v>1</v>
      </c>
      <c r="E7" s="84"/>
      <c r="F7" s="85">
        <f t="shared" si="1"/>
        <v>0</v>
      </c>
      <c r="G7" s="53">
        <v>0.08</v>
      </c>
      <c r="H7" s="86">
        <f t="shared" si="0"/>
        <v>0</v>
      </c>
      <c r="I7" s="55"/>
      <c r="J7" s="55"/>
      <c r="K7" s="87"/>
    </row>
    <row r="8" spans="1:11" s="88" customFormat="1" ht="51" x14ac:dyDescent="0.2">
      <c r="A8" s="48">
        <v>4</v>
      </c>
      <c r="B8" s="49" t="s">
        <v>36</v>
      </c>
      <c r="C8" s="50"/>
      <c r="D8" s="48">
        <v>1</v>
      </c>
      <c r="E8" s="84"/>
      <c r="F8" s="85">
        <f t="shared" si="1"/>
        <v>0</v>
      </c>
      <c r="G8" s="53">
        <v>0.08</v>
      </c>
      <c r="H8" s="86">
        <f t="shared" si="0"/>
        <v>0</v>
      </c>
      <c r="I8" s="55"/>
      <c r="J8" s="55"/>
      <c r="K8" s="87"/>
    </row>
    <row r="9" spans="1:11" s="88" customFormat="1" ht="63.75" x14ac:dyDescent="0.2">
      <c r="A9" s="48">
        <v>5</v>
      </c>
      <c r="B9" s="49" t="s">
        <v>37</v>
      </c>
      <c r="C9" s="50" t="s">
        <v>38</v>
      </c>
      <c r="D9" s="48">
        <v>500</v>
      </c>
      <c r="E9" s="84"/>
      <c r="F9" s="85">
        <f t="shared" si="1"/>
        <v>0</v>
      </c>
      <c r="G9" s="53">
        <v>0.08</v>
      </c>
      <c r="H9" s="86">
        <f t="shared" si="0"/>
        <v>0</v>
      </c>
      <c r="I9" s="55"/>
      <c r="J9" s="56"/>
      <c r="K9" s="87"/>
    </row>
    <row r="10" spans="1:11" s="88" customFormat="1" ht="51" x14ac:dyDescent="0.2">
      <c r="A10" s="48">
        <v>6</v>
      </c>
      <c r="B10" s="49" t="s">
        <v>39</v>
      </c>
      <c r="C10" s="50" t="s">
        <v>40</v>
      </c>
      <c r="D10" s="48">
        <v>90</v>
      </c>
      <c r="E10" s="84"/>
      <c r="F10" s="85">
        <f t="shared" si="1"/>
        <v>0</v>
      </c>
      <c r="G10" s="53">
        <v>0.08</v>
      </c>
      <c r="H10" s="86">
        <f t="shared" si="0"/>
        <v>0</v>
      </c>
      <c r="I10" s="55"/>
      <c r="J10" s="56"/>
      <c r="K10" s="87"/>
    </row>
    <row r="11" spans="1:11" s="88" customFormat="1" ht="25.5" x14ac:dyDescent="0.2">
      <c r="A11" s="48">
        <v>7</v>
      </c>
      <c r="B11" s="49" t="s">
        <v>41</v>
      </c>
      <c r="C11" s="50" t="s">
        <v>42</v>
      </c>
      <c r="D11" s="48">
        <v>30</v>
      </c>
      <c r="E11" s="84"/>
      <c r="F11" s="85">
        <f t="shared" si="1"/>
        <v>0</v>
      </c>
      <c r="G11" s="53">
        <v>0.08</v>
      </c>
      <c r="H11" s="86">
        <f t="shared" si="0"/>
        <v>0</v>
      </c>
      <c r="I11" s="55"/>
      <c r="J11" s="56"/>
      <c r="K11" s="87"/>
    </row>
    <row r="12" spans="1:11" s="88" customFormat="1" ht="25.5" x14ac:dyDescent="0.2">
      <c r="A12" s="48">
        <v>8</v>
      </c>
      <c r="B12" s="49" t="s">
        <v>41</v>
      </c>
      <c r="C12" s="50" t="s">
        <v>43</v>
      </c>
      <c r="D12" s="48">
        <v>30</v>
      </c>
      <c r="E12" s="84"/>
      <c r="F12" s="85">
        <f t="shared" si="1"/>
        <v>0</v>
      </c>
      <c r="G12" s="53">
        <v>0.08</v>
      </c>
      <c r="H12" s="86">
        <f t="shared" si="0"/>
        <v>0</v>
      </c>
      <c r="I12" s="55"/>
      <c r="J12" s="56"/>
      <c r="K12" s="87"/>
    </row>
    <row r="13" spans="1:11" s="88" customFormat="1" ht="25.5" x14ac:dyDescent="0.2">
      <c r="A13" s="48">
        <v>9</v>
      </c>
      <c r="B13" s="49" t="s">
        <v>41</v>
      </c>
      <c r="C13" s="50" t="s">
        <v>44</v>
      </c>
      <c r="D13" s="48">
        <v>10</v>
      </c>
      <c r="E13" s="84"/>
      <c r="F13" s="85">
        <f t="shared" si="1"/>
        <v>0</v>
      </c>
      <c r="G13" s="53">
        <v>0.08</v>
      </c>
      <c r="H13" s="86">
        <f t="shared" si="0"/>
        <v>0</v>
      </c>
      <c r="I13" s="55"/>
      <c r="J13" s="56"/>
      <c r="K13" s="87"/>
    </row>
    <row r="14" spans="1:11" s="88" customFormat="1" ht="38.25" x14ac:dyDescent="0.2">
      <c r="A14" s="48">
        <v>10</v>
      </c>
      <c r="B14" s="49" t="s">
        <v>45</v>
      </c>
      <c r="C14" s="50" t="s">
        <v>46</v>
      </c>
      <c r="D14" s="48">
        <v>16</v>
      </c>
      <c r="E14" s="84"/>
      <c r="F14" s="85">
        <f t="shared" si="1"/>
        <v>0</v>
      </c>
      <c r="G14" s="53">
        <v>0.08</v>
      </c>
      <c r="H14" s="86">
        <f t="shared" si="0"/>
        <v>0</v>
      </c>
      <c r="I14" s="55"/>
      <c r="J14" s="56"/>
      <c r="K14" s="87"/>
    </row>
    <row r="15" spans="1:11" s="88" customFormat="1" ht="25.5" x14ac:dyDescent="0.2">
      <c r="A15" s="48">
        <v>11</v>
      </c>
      <c r="B15" s="49" t="s">
        <v>47</v>
      </c>
      <c r="C15" s="50" t="s">
        <v>48</v>
      </c>
      <c r="D15" s="48">
        <v>10</v>
      </c>
      <c r="E15" s="84"/>
      <c r="F15" s="85">
        <f t="shared" si="1"/>
        <v>0</v>
      </c>
      <c r="G15" s="53">
        <v>0.08</v>
      </c>
      <c r="H15" s="86">
        <f t="shared" si="0"/>
        <v>0</v>
      </c>
      <c r="I15" s="55"/>
      <c r="J15" s="56"/>
      <c r="K15" s="87"/>
    </row>
    <row r="16" spans="1:11" s="88" customFormat="1" ht="38.25" x14ac:dyDescent="0.2">
      <c r="A16" s="48">
        <v>12</v>
      </c>
      <c r="B16" s="49" t="s">
        <v>49</v>
      </c>
      <c r="C16" s="50"/>
      <c r="D16" s="48">
        <v>12</v>
      </c>
      <c r="E16" s="84"/>
      <c r="F16" s="85">
        <f t="shared" si="1"/>
        <v>0</v>
      </c>
      <c r="G16" s="53">
        <v>0.08</v>
      </c>
      <c r="H16" s="86">
        <f t="shared" si="0"/>
        <v>0</v>
      </c>
      <c r="I16" s="55"/>
      <c r="J16" s="56"/>
      <c r="K16" s="87"/>
    </row>
    <row r="17" spans="1:11" s="88" customFormat="1" ht="25.5" x14ac:dyDescent="0.2">
      <c r="A17" s="48">
        <v>13</v>
      </c>
      <c r="B17" s="49" t="s">
        <v>50</v>
      </c>
      <c r="C17" s="50"/>
      <c r="D17" s="48">
        <v>12</v>
      </c>
      <c r="E17" s="84"/>
      <c r="F17" s="85">
        <f t="shared" si="1"/>
        <v>0</v>
      </c>
      <c r="G17" s="53">
        <v>0.08</v>
      </c>
      <c r="H17" s="86">
        <f t="shared" si="0"/>
        <v>0</v>
      </c>
      <c r="I17" s="55"/>
      <c r="J17" s="56"/>
      <c r="K17" s="87"/>
    </row>
    <row r="18" spans="1:11" s="88" customFormat="1" ht="140.25" x14ac:dyDescent="0.2">
      <c r="A18" s="48">
        <v>14</v>
      </c>
      <c r="B18" s="49" t="s">
        <v>51</v>
      </c>
      <c r="C18" s="50" t="s">
        <v>52</v>
      </c>
      <c r="D18" s="48">
        <v>8</v>
      </c>
      <c r="E18" s="84"/>
      <c r="F18" s="85">
        <f t="shared" si="1"/>
        <v>0</v>
      </c>
      <c r="G18" s="53">
        <v>0.08</v>
      </c>
      <c r="H18" s="86">
        <f t="shared" si="0"/>
        <v>0</v>
      </c>
      <c r="I18" s="55"/>
      <c r="J18" s="56"/>
      <c r="K18" s="87"/>
    </row>
    <row r="19" spans="1:11" s="88" customFormat="1" ht="140.25" x14ac:dyDescent="0.2">
      <c r="A19" s="48">
        <v>15</v>
      </c>
      <c r="B19" s="49" t="s">
        <v>51</v>
      </c>
      <c r="C19" s="50" t="s">
        <v>53</v>
      </c>
      <c r="D19" s="48">
        <v>8</v>
      </c>
      <c r="E19" s="84"/>
      <c r="F19" s="85">
        <f t="shared" si="1"/>
        <v>0</v>
      </c>
      <c r="G19" s="53">
        <v>0.08</v>
      </c>
      <c r="H19" s="86">
        <f t="shared" si="0"/>
        <v>0</v>
      </c>
      <c r="I19" s="55"/>
      <c r="J19" s="56"/>
      <c r="K19" s="87"/>
    </row>
    <row r="20" spans="1:11" s="88" customFormat="1" ht="140.25" x14ac:dyDescent="0.2">
      <c r="A20" s="48">
        <v>16</v>
      </c>
      <c r="B20" s="49" t="s">
        <v>51</v>
      </c>
      <c r="C20" s="50" t="s">
        <v>54</v>
      </c>
      <c r="D20" s="48">
        <v>2</v>
      </c>
      <c r="E20" s="84"/>
      <c r="F20" s="85">
        <f t="shared" si="1"/>
        <v>0</v>
      </c>
      <c r="G20" s="53">
        <v>0.08</v>
      </c>
      <c r="H20" s="86">
        <f t="shared" si="0"/>
        <v>0</v>
      </c>
      <c r="I20" s="55"/>
      <c r="J20" s="56"/>
      <c r="K20" s="87"/>
    </row>
    <row r="21" spans="1:11" s="88" customFormat="1" ht="140.25" x14ac:dyDescent="0.2">
      <c r="A21" s="48">
        <v>17</v>
      </c>
      <c r="B21" s="49" t="s">
        <v>51</v>
      </c>
      <c r="C21" s="50" t="s">
        <v>55</v>
      </c>
      <c r="D21" s="48">
        <v>5</v>
      </c>
      <c r="E21" s="84"/>
      <c r="F21" s="85">
        <f t="shared" si="1"/>
        <v>0</v>
      </c>
      <c r="G21" s="53">
        <v>0.08</v>
      </c>
      <c r="H21" s="86">
        <f t="shared" si="0"/>
        <v>0</v>
      </c>
      <c r="I21" s="55"/>
      <c r="J21" s="56"/>
      <c r="K21" s="87"/>
    </row>
    <row r="22" spans="1:11" s="88" customFormat="1" ht="140.25" x14ac:dyDescent="0.2">
      <c r="A22" s="48">
        <v>18</v>
      </c>
      <c r="B22" s="49" t="s">
        <v>56</v>
      </c>
      <c r="C22" s="50" t="s">
        <v>57</v>
      </c>
      <c r="D22" s="48">
        <v>5</v>
      </c>
      <c r="E22" s="84"/>
      <c r="F22" s="85">
        <f t="shared" si="1"/>
        <v>0</v>
      </c>
      <c r="G22" s="53">
        <v>0.08</v>
      </c>
      <c r="H22" s="86">
        <f t="shared" si="0"/>
        <v>0</v>
      </c>
      <c r="I22" s="55"/>
      <c r="J22" s="56"/>
      <c r="K22" s="87"/>
    </row>
    <row r="23" spans="1:11" s="88" customFormat="1" x14ac:dyDescent="0.2">
      <c r="A23" s="123">
        <v>19</v>
      </c>
      <c r="B23" s="121" t="s">
        <v>58</v>
      </c>
      <c r="C23" s="50" t="s">
        <v>59</v>
      </c>
      <c r="D23" s="48">
        <v>10</v>
      </c>
      <c r="E23" s="84"/>
      <c r="F23" s="85">
        <f t="shared" si="1"/>
        <v>0</v>
      </c>
      <c r="G23" s="53">
        <v>0.08</v>
      </c>
      <c r="H23" s="86">
        <f t="shared" si="0"/>
        <v>0</v>
      </c>
      <c r="I23" s="55"/>
      <c r="J23" s="56"/>
      <c r="K23" s="87"/>
    </row>
    <row r="24" spans="1:11" s="88" customFormat="1" x14ac:dyDescent="0.2">
      <c r="A24" s="124"/>
      <c r="B24" s="122"/>
      <c r="C24" s="50" t="s">
        <v>60</v>
      </c>
      <c r="D24" s="48">
        <v>10</v>
      </c>
      <c r="E24" s="84"/>
      <c r="F24" s="85">
        <f t="shared" si="1"/>
        <v>0</v>
      </c>
      <c r="G24" s="53">
        <v>0.08</v>
      </c>
      <c r="H24" s="86">
        <f t="shared" si="0"/>
        <v>0</v>
      </c>
      <c r="I24" s="55"/>
      <c r="J24" s="56"/>
      <c r="K24" s="87"/>
    </row>
    <row r="25" spans="1:11" s="88" customFormat="1" x14ac:dyDescent="0.2">
      <c r="A25" s="124"/>
      <c r="B25" s="122"/>
      <c r="C25" s="50" t="s">
        <v>52</v>
      </c>
      <c r="D25" s="48">
        <v>10</v>
      </c>
      <c r="E25" s="84"/>
      <c r="F25" s="85">
        <f t="shared" si="1"/>
        <v>0</v>
      </c>
      <c r="G25" s="53">
        <v>0.08</v>
      </c>
      <c r="H25" s="86">
        <f t="shared" si="0"/>
        <v>0</v>
      </c>
      <c r="I25" s="55"/>
      <c r="J25" s="56"/>
      <c r="K25" s="87"/>
    </row>
    <row r="26" spans="1:11" s="88" customFormat="1" x14ac:dyDescent="0.2">
      <c r="A26" s="124"/>
      <c r="B26" s="122"/>
      <c r="C26" s="50" t="s">
        <v>61</v>
      </c>
      <c r="D26" s="48">
        <v>10</v>
      </c>
      <c r="E26" s="84"/>
      <c r="F26" s="85">
        <f t="shared" si="1"/>
        <v>0</v>
      </c>
      <c r="G26" s="53">
        <v>0.08</v>
      </c>
      <c r="H26" s="86">
        <f t="shared" si="0"/>
        <v>0</v>
      </c>
      <c r="I26" s="55"/>
      <c r="J26" s="56"/>
      <c r="K26" s="87"/>
    </row>
    <row r="27" spans="1:11" s="88" customFormat="1" x14ac:dyDescent="0.2">
      <c r="A27" s="124"/>
      <c r="B27" s="122"/>
      <c r="C27" s="50" t="s">
        <v>62</v>
      </c>
      <c r="D27" s="48">
        <v>10</v>
      </c>
      <c r="E27" s="84"/>
      <c r="F27" s="85">
        <f t="shared" si="1"/>
        <v>0</v>
      </c>
      <c r="G27" s="53">
        <v>0.08</v>
      </c>
      <c r="H27" s="86">
        <f t="shared" si="0"/>
        <v>0</v>
      </c>
      <c r="I27" s="55"/>
      <c r="J27" s="56"/>
      <c r="K27" s="87"/>
    </row>
    <row r="28" spans="1:11" s="88" customFormat="1" x14ac:dyDescent="0.2">
      <c r="A28" s="124"/>
      <c r="B28" s="122"/>
      <c r="C28" s="50" t="s">
        <v>63</v>
      </c>
      <c r="D28" s="48">
        <v>2</v>
      </c>
      <c r="E28" s="84"/>
      <c r="F28" s="85">
        <f t="shared" si="1"/>
        <v>0</v>
      </c>
      <c r="G28" s="53">
        <v>0.08</v>
      </c>
      <c r="H28" s="86">
        <f t="shared" si="0"/>
        <v>0</v>
      </c>
      <c r="I28" s="55"/>
      <c r="J28" s="56"/>
      <c r="K28" s="87"/>
    </row>
    <row r="29" spans="1:11" s="88" customFormat="1" x14ac:dyDescent="0.2">
      <c r="A29" s="125"/>
      <c r="B29" s="122"/>
      <c r="C29" s="103" t="s">
        <v>64</v>
      </c>
      <c r="D29" s="48">
        <v>2</v>
      </c>
      <c r="E29" s="84"/>
      <c r="F29" s="85">
        <f t="shared" si="1"/>
        <v>0</v>
      </c>
      <c r="G29" s="53">
        <v>0.08</v>
      </c>
      <c r="H29" s="86">
        <f t="shared" si="0"/>
        <v>0</v>
      </c>
      <c r="I29" s="55"/>
      <c r="J29" s="56"/>
      <c r="K29" s="87"/>
    </row>
    <row r="30" spans="1:11" s="88" customFormat="1" ht="89.25" x14ac:dyDescent="0.2">
      <c r="A30" s="48">
        <v>20</v>
      </c>
      <c r="B30" s="56" t="s">
        <v>65</v>
      </c>
      <c r="C30" s="92"/>
      <c r="D30" s="48">
        <v>10</v>
      </c>
      <c r="E30" s="84"/>
      <c r="F30" s="85">
        <f t="shared" si="1"/>
        <v>0</v>
      </c>
      <c r="G30" s="53">
        <v>0.08</v>
      </c>
      <c r="H30" s="86">
        <f t="shared" si="0"/>
        <v>0</v>
      </c>
      <c r="I30" s="55"/>
      <c r="J30" s="56"/>
      <c r="K30" s="87"/>
    </row>
    <row r="31" spans="1:11" s="88" customFormat="1" ht="102" x14ac:dyDescent="0.2">
      <c r="A31" s="48">
        <v>21</v>
      </c>
      <c r="B31" s="56" t="s">
        <v>66</v>
      </c>
      <c r="C31" s="92"/>
      <c r="D31" s="48">
        <v>2</v>
      </c>
      <c r="E31" s="84"/>
      <c r="F31" s="85">
        <f t="shared" si="1"/>
        <v>0</v>
      </c>
      <c r="G31" s="53">
        <v>0.08</v>
      </c>
      <c r="H31" s="86">
        <f t="shared" si="0"/>
        <v>0</v>
      </c>
      <c r="I31" s="55"/>
      <c r="J31" s="56"/>
      <c r="K31" s="87"/>
    </row>
    <row r="32" spans="1:11" s="18" customFormat="1" x14ac:dyDescent="0.25">
      <c r="A32" s="87"/>
      <c r="B32" s="89"/>
      <c r="C32" s="87"/>
      <c r="D32" s="90"/>
      <c r="E32" s="87" t="s">
        <v>10</v>
      </c>
      <c r="F32" s="91">
        <f>SUM(F5:F31)</f>
        <v>0</v>
      </c>
      <c r="G32" s="87"/>
      <c r="H32" s="91">
        <f>SUM(H5:H31)</f>
        <v>0</v>
      </c>
      <c r="I32" s="87"/>
      <c r="J32" s="87"/>
      <c r="K32" s="87"/>
    </row>
    <row r="35" spans="2:9" x14ac:dyDescent="0.25">
      <c r="I35" s="38" t="s">
        <v>15</v>
      </c>
    </row>
    <row r="36" spans="2:9" x14ac:dyDescent="0.25">
      <c r="B36" s="36"/>
    </row>
    <row r="37" spans="2:9" x14ac:dyDescent="0.25">
      <c r="B37" s="36"/>
    </row>
    <row r="38" spans="2:9" x14ac:dyDescent="0.25">
      <c r="B38" s="36"/>
    </row>
    <row r="39" spans="2:9" x14ac:dyDescent="0.25">
      <c r="B39" s="36"/>
    </row>
  </sheetData>
  <mergeCells count="3">
    <mergeCell ref="A2:K2"/>
    <mergeCell ref="B23:B29"/>
    <mergeCell ref="A23:A29"/>
  </mergeCells>
  <printOptions horizontalCentered="1" verticalCentered="1"/>
  <pageMargins left="0.70866141732283472" right="0.70866141732283472" top="0.74803149606299213" bottom="0.74803149606299213" header="0.31496062992125984" footer="0.31496062992125984"/>
  <pageSetup paperSize="9" scale="75" fitToHeight="0" orientation="landscape" horizontalDpi="4294967294" verticalDpi="4294967294" r:id="rId1"/>
  <headerFooter>
    <oddHeader>&amp;L&amp;"-,Pogrubiony"DZ-751-03/26&amp;C&amp;"-,Pogrubiony"&amp;14Formularz asortymentowo- cenowy&amp;RZałacznik nr 23.3.2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F252-D5AA-41F3-BE8C-D7ECFED5BAFA}">
  <sheetPr>
    <tabColor theme="0"/>
    <pageSetUpPr fitToPage="1"/>
  </sheetPr>
  <dimension ref="A1:J18"/>
  <sheetViews>
    <sheetView zoomScale="120" zoomScaleNormal="120" workbookViewId="0">
      <selection activeCell="A2" sqref="A2:J2"/>
    </sheetView>
  </sheetViews>
  <sheetFormatPr defaultRowHeight="12.75" x14ac:dyDescent="0.25"/>
  <cols>
    <col min="1" max="1" width="5.140625" style="1" bestFit="1" customWidth="1"/>
    <col min="2" max="2" width="48.7109375" style="3" customWidth="1"/>
    <col min="3" max="3" width="7.5703125" style="5" bestFit="1" customWidth="1"/>
    <col min="4" max="4" width="13.140625" style="1" bestFit="1" customWidth="1"/>
    <col min="5" max="5" width="12.7109375" style="4" customWidth="1"/>
    <col min="6" max="6" width="13.5703125" style="1" customWidth="1"/>
    <col min="7" max="7" width="14.140625" style="1" customWidth="1"/>
    <col min="8" max="8" width="10" style="1" customWidth="1"/>
    <col min="9" max="9" width="11.42578125" style="1" customWidth="1"/>
    <col min="10" max="10" width="13.42578125" style="1" customWidth="1"/>
    <col min="11" max="16384" width="9.140625" style="1"/>
  </cols>
  <sheetData>
    <row r="1" spans="1:10" s="24" customFormat="1" ht="15" x14ac:dyDescent="0.25">
      <c r="A1" s="37" t="s">
        <v>14</v>
      </c>
      <c r="B1" s="36"/>
      <c r="C1" s="26"/>
      <c r="E1" s="27"/>
    </row>
    <row r="2" spans="1:10" s="2" customFormat="1" ht="15.75" x14ac:dyDescent="0.25">
      <c r="A2" s="120" t="s">
        <v>157</v>
      </c>
      <c r="B2" s="120"/>
      <c r="C2" s="120"/>
      <c r="D2" s="120"/>
      <c r="E2" s="120"/>
      <c r="F2" s="120"/>
      <c r="G2" s="120"/>
      <c r="H2" s="120"/>
      <c r="I2" s="120"/>
      <c r="J2" s="120"/>
    </row>
    <row r="3" spans="1:10" s="2" customFormat="1" ht="16.5" thickBot="1" x14ac:dyDescent="0.3">
      <c r="A3" s="18" t="s">
        <v>0</v>
      </c>
      <c r="B3" s="19" t="s">
        <v>11</v>
      </c>
      <c r="C3" s="20"/>
      <c r="D3" s="18"/>
      <c r="E3" s="21"/>
      <c r="F3" s="18"/>
      <c r="G3" s="18"/>
      <c r="H3" s="18"/>
      <c r="I3" s="18"/>
      <c r="J3" s="18"/>
    </row>
    <row r="4" spans="1:10" x14ac:dyDescent="0.25">
      <c r="A4" s="7" t="s">
        <v>1</v>
      </c>
      <c r="B4" s="8" t="s">
        <v>2</v>
      </c>
      <c r="C4" s="10" t="s">
        <v>12</v>
      </c>
      <c r="D4" s="9" t="s">
        <v>3</v>
      </c>
      <c r="E4" s="11" t="s">
        <v>4</v>
      </c>
      <c r="F4" s="9" t="s">
        <v>5</v>
      </c>
      <c r="G4" s="12" t="s">
        <v>6</v>
      </c>
      <c r="H4" s="9" t="s">
        <v>7</v>
      </c>
      <c r="I4" s="9" t="s">
        <v>8</v>
      </c>
      <c r="J4" s="9" t="s">
        <v>9</v>
      </c>
    </row>
    <row r="5" spans="1:10" ht="25.5" x14ac:dyDescent="0.25">
      <c r="A5" s="13">
        <v>1</v>
      </c>
      <c r="B5" s="39" t="s">
        <v>19</v>
      </c>
      <c r="C5" s="14">
        <v>3</v>
      </c>
      <c r="D5" s="16"/>
      <c r="E5" s="16">
        <f>C5*D5</f>
        <v>0</v>
      </c>
      <c r="F5" s="14"/>
      <c r="G5" s="17">
        <f>E5*1.08</f>
        <v>0</v>
      </c>
      <c r="H5" s="14"/>
      <c r="I5" s="14"/>
      <c r="J5" s="14"/>
    </row>
    <row r="6" spans="1:10" ht="102" x14ac:dyDescent="0.25">
      <c r="A6" s="13">
        <v>2</v>
      </c>
      <c r="B6" s="39" t="s">
        <v>16</v>
      </c>
      <c r="C6" s="14">
        <v>12</v>
      </c>
      <c r="D6" s="16"/>
      <c r="E6" s="16">
        <f t="shared" ref="E6:E12" si="0">C6*D6</f>
        <v>0</v>
      </c>
      <c r="F6" s="14"/>
      <c r="G6" s="17">
        <f t="shared" ref="G6:G12" si="1">E6*1.08</f>
        <v>0</v>
      </c>
      <c r="H6" s="14"/>
      <c r="I6" s="14"/>
      <c r="J6" s="14"/>
    </row>
    <row r="7" spans="1:10" ht="102" x14ac:dyDescent="0.25">
      <c r="A7" s="13">
        <v>3</v>
      </c>
      <c r="B7" s="39" t="s">
        <v>17</v>
      </c>
      <c r="C7" s="14">
        <v>120</v>
      </c>
      <c r="D7" s="16"/>
      <c r="E7" s="16">
        <f t="shared" si="0"/>
        <v>0</v>
      </c>
      <c r="F7" s="14"/>
      <c r="G7" s="17">
        <f t="shared" si="1"/>
        <v>0</v>
      </c>
      <c r="H7" s="14"/>
      <c r="I7" s="14"/>
      <c r="J7" s="14"/>
    </row>
    <row r="8" spans="1:10" ht="25.5" x14ac:dyDescent="0.25">
      <c r="A8" s="13">
        <v>4</v>
      </c>
      <c r="B8" s="39" t="s">
        <v>18</v>
      </c>
      <c r="C8" s="14">
        <v>200</v>
      </c>
      <c r="D8" s="16"/>
      <c r="E8" s="16">
        <f t="shared" si="0"/>
        <v>0</v>
      </c>
      <c r="F8" s="14"/>
      <c r="G8" s="17">
        <f t="shared" si="1"/>
        <v>0</v>
      </c>
      <c r="H8" s="14"/>
      <c r="I8" s="14"/>
      <c r="J8" s="14"/>
    </row>
    <row r="9" spans="1:10" x14ac:dyDescent="0.25">
      <c r="A9" s="13">
        <v>5</v>
      </c>
      <c r="B9" s="39" t="s">
        <v>70</v>
      </c>
      <c r="C9" s="14">
        <v>500</v>
      </c>
      <c r="D9" s="16"/>
      <c r="E9" s="16">
        <f t="shared" si="0"/>
        <v>0</v>
      </c>
      <c r="F9" s="14"/>
      <c r="G9" s="17">
        <f t="shared" si="1"/>
        <v>0</v>
      </c>
      <c r="H9" s="14"/>
      <c r="I9" s="14"/>
      <c r="J9" s="14"/>
    </row>
    <row r="10" spans="1:10" ht="25.5" x14ac:dyDescent="0.25">
      <c r="A10" s="13">
        <v>6</v>
      </c>
      <c r="B10" s="39" t="s">
        <v>71</v>
      </c>
      <c r="C10" s="14">
        <v>3</v>
      </c>
      <c r="D10" s="16"/>
      <c r="E10" s="16">
        <f t="shared" si="0"/>
        <v>0</v>
      </c>
      <c r="F10" s="14"/>
      <c r="G10" s="17">
        <f t="shared" si="1"/>
        <v>0</v>
      </c>
      <c r="H10" s="14"/>
      <c r="I10" s="14"/>
      <c r="J10" s="14"/>
    </row>
    <row r="11" spans="1:10" x14ac:dyDescent="0.25">
      <c r="A11" s="13">
        <v>7</v>
      </c>
      <c r="B11" s="39" t="s">
        <v>72</v>
      </c>
      <c r="C11" s="14">
        <v>10</v>
      </c>
      <c r="D11" s="16"/>
      <c r="E11" s="16">
        <f t="shared" si="0"/>
        <v>0</v>
      </c>
      <c r="F11" s="14"/>
      <c r="G11" s="17">
        <f t="shared" si="1"/>
        <v>0</v>
      </c>
      <c r="H11" s="14"/>
      <c r="I11" s="14"/>
      <c r="J11" s="14"/>
    </row>
    <row r="12" spans="1:10" x14ac:dyDescent="0.25">
      <c r="A12" s="13">
        <v>8</v>
      </c>
      <c r="B12" s="39" t="s">
        <v>73</v>
      </c>
      <c r="C12" s="14">
        <v>24</v>
      </c>
      <c r="D12" s="16"/>
      <c r="E12" s="16">
        <f t="shared" si="0"/>
        <v>0</v>
      </c>
      <c r="F12" s="14"/>
      <c r="G12" s="17">
        <f t="shared" si="1"/>
        <v>0</v>
      </c>
      <c r="H12" s="14"/>
      <c r="I12" s="14"/>
      <c r="J12" s="14"/>
    </row>
    <row r="13" spans="1:10" s="23" customFormat="1" ht="16.5" x14ac:dyDescent="0.25">
      <c r="A13" s="28"/>
      <c r="B13" s="29"/>
      <c r="C13" s="30"/>
      <c r="D13" s="28" t="s">
        <v>10</v>
      </c>
      <c r="E13" s="31">
        <f>SUM(E5:E12)</f>
        <v>0</v>
      </c>
      <c r="F13" s="28"/>
      <c r="G13" s="31">
        <f>SUM(G5:G12)</f>
        <v>0</v>
      </c>
      <c r="H13" s="28"/>
      <c r="I13" s="28"/>
      <c r="J13" s="28"/>
    </row>
    <row r="18" spans="8:8" x14ac:dyDescent="0.25">
      <c r="H18" s="38" t="s">
        <v>15</v>
      </c>
    </row>
  </sheetData>
  <mergeCells count="1">
    <mergeCell ref="A2:J2"/>
  </mergeCells>
  <printOptions horizontalCentered="1" verticalCentered="1"/>
  <pageMargins left="0.70866141732283472" right="0.70866141732283472" top="0.74803149606299213" bottom="0.74803149606299213" header="0.31496062992125984" footer="0.31496062992125984"/>
  <pageSetup paperSize="9" scale="87" fitToHeight="0" orientation="landscape" horizontalDpi="4294967294" verticalDpi="4294967294" r:id="rId1"/>
  <headerFooter>
    <oddHeader>&amp;L&amp;"-,Pogrubiony"DZ-751-03/26&amp;C&amp;"-,Pogrubiony"&amp;14Formularz asortymentowo- cenowy&amp;RZałacznik nr 23.3.3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8A5F-C992-4D92-826C-C400957FA3CA}">
  <sheetPr>
    <tabColor theme="0"/>
    <pageSetUpPr fitToPage="1"/>
  </sheetPr>
  <dimension ref="A1:K32"/>
  <sheetViews>
    <sheetView zoomScale="90" zoomScaleNormal="90" workbookViewId="0">
      <selection activeCell="A2" sqref="A2:K2"/>
    </sheetView>
  </sheetViews>
  <sheetFormatPr defaultColWidth="9.140625" defaultRowHeight="12.75" x14ac:dyDescent="0.25"/>
  <cols>
    <col min="1" max="1" width="5.140625" style="47" bestFit="1" customWidth="1"/>
    <col min="2" max="2" width="70.28515625" style="58" customWidth="1"/>
    <col min="3" max="3" width="16.42578125" style="58" customWidth="1"/>
    <col min="4" max="4" width="9.140625" style="47"/>
    <col min="5" max="5" width="13.140625" style="59" bestFit="1" customWidth="1"/>
    <col min="6" max="6" width="12.7109375" style="60" customWidth="1"/>
    <col min="7" max="7" width="13.5703125" style="47" customWidth="1"/>
    <col min="8" max="8" width="14.140625" style="47" customWidth="1"/>
    <col min="9" max="9" width="12.42578125" style="47" customWidth="1"/>
    <col min="10" max="10" width="16.28515625" style="47" customWidth="1"/>
    <col min="11" max="11" width="14.42578125" style="47" bestFit="1" customWidth="1"/>
    <col min="12" max="16384" width="9.140625" style="47"/>
  </cols>
  <sheetData>
    <row r="1" spans="1:11" s="24" customFormat="1" x14ac:dyDescent="0.25">
      <c r="A1" s="95" t="s">
        <v>14</v>
      </c>
      <c r="B1" s="36"/>
      <c r="D1" s="26"/>
      <c r="F1" s="27"/>
    </row>
    <row r="2" spans="1:11" s="18" customFormat="1" ht="15.75" x14ac:dyDescent="0.25">
      <c r="A2" s="120" t="s">
        <v>158</v>
      </c>
      <c r="B2" s="120"/>
      <c r="C2" s="120"/>
      <c r="D2" s="120"/>
      <c r="E2" s="120"/>
      <c r="F2" s="120"/>
      <c r="G2" s="120"/>
      <c r="H2" s="120"/>
      <c r="I2" s="120"/>
      <c r="J2" s="120"/>
      <c r="K2" s="120"/>
    </row>
    <row r="3" spans="1:11" s="18" customFormat="1" x14ac:dyDescent="0.25">
      <c r="A3" s="18" t="s">
        <v>0</v>
      </c>
      <c r="B3" s="19" t="s">
        <v>11</v>
      </c>
      <c r="D3" s="20"/>
      <c r="F3" s="21"/>
    </row>
    <row r="4" spans="1:11" s="93" customFormat="1" ht="13.5" thickBot="1" x14ac:dyDescent="0.3">
      <c r="A4" s="18" t="s">
        <v>0</v>
      </c>
      <c r="B4" s="19" t="s">
        <v>13</v>
      </c>
      <c r="C4" s="96"/>
      <c r="E4" s="94"/>
      <c r="F4" s="97"/>
    </row>
    <row r="5" spans="1:11" x14ac:dyDescent="0.25">
      <c r="A5" s="41" t="s">
        <v>1</v>
      </c>
      <c r="B5" s="42" t="s">
        <v>74</v>
      </c>
      <c r="C5" s="42" t="s">
        <v>68</v>
      </c>
      <c r="D5" s="43" t="s">
        <v>75</v>
      </c>
      <c r="E5" s="44" t="s">
        <v>3</v>
      </c>
      <c r="F5" s="45" t="s">
        <v>4</v>
      </c>
      <c r="G5" s="43" t="s">
        <v>5</v>
      </c>
      <c r="H5" s="46" t="s">
        <v>6</v>
      </c>
      <c r="I5" s="46" t="s">
        <v>7</v>
      </c>
      <c r="J5" s="46" t="s">
        <v>8</v>
      </c>
      <c r="K5" s="46" t="s">
        <v>9</v>
      </c>
    </row>
    <row r="6" spans="1:11" ht="140.25" x14ac:dyDescent="0.25">
      <c r="A6" s="48">
        <v>1</v>
      </c>
      <c r="B6" s="49" t="s">
        <v>76</v>
      </c>
      <c r="C6" s="50" t="s">
        <v>77</v>
      </c>
      <c r="D6" s="48">
        <v>1400</v>
      </c>
      <c r="E6" s="51"/>
      <c r="F6" s="52"/>
      <c r="G6" s="53"/>
      <c r="H6" s="54"/>
      <c r="I6" s="55"/>
      <c r="J6" s="56"/>
      <c r="K6" s="56"/>
    </row>
    <row r="7" spans="1:11" ht="153" x14ac:dyDescent="0.25">
      <c r="A7" s="48">
        <v>2</v>
      </c>
      <c r="B7" s="49" t="s">
        <v>78</v>
      </c>
      <c r="C7" s="50" t="s">
        <v>79</v>
      </c>
      <c r="D7" s="48">
        <v>540</v>
      </c>
      <c r="E7" s="51"/>
      <c r="F7" s="52"/>
      <c r="G7" s="53"/>
      <c r="H7" s="54"/>
      <c r="I7" s="55"/>
      <c r="J7" s="56"/>
      <c r="K7" s="56"/>
    </row>
    <row r="8" spans="1:11" ht="153" x14ac:dyDescent="0.25">
      <c r="A8" s="48">
        <v>3</v>
      </c>
      <c r="B8" s="49" t="s">
        <v>80</v>
      </c>
      <c r="C8" s="50" t="s">
        <v>81</v>
      </c>
      <c r="D8" s="48">
        <v>140</v>
      </c>
      <c r="E8" s="51"/>
      <c r="F8" s="52"/>
      <c r="G8" s="53"/>
      <c r="H8" s="54"/>
      <c r="I8" s="55"/>
      <c r="J8" s="56"/>
      <c r="K8" s="56"/>
    </row>
    <row r="9" spans="1:11" ht="89.25" x14ac:dyDescent="0.25">
      <c r="A9" s="48">
        <v>4</v>
      </c>
      <c r="B9" s="49" t="s">
        <v>82</v>
      </c>
      <c r="C9" s="50" t="s">
        <v>83</v>
      </c>
      <c r="D9" s="48">
        <v>5</v>
      </c>
      <c r="E9" s="51"/>
      <c r="F9" s="52"/>
      <c r="G9" s="53"/>
      <c r="H9" s="54"/>
      <c r="I9" s="55"/>
      <c r="J9" s="55"/>
      <c r="K9" s="56"/>
    </row>
    <row r="10" spans="1:11" ht="127.5" x14ac:dyDescent="0.25">
      <c r="A10" s="48">
        <v>5</v>
      </c>
      <c r="B10" s="49" t="s">
        <v>84</v>
      </c>
      <c r="C10" s="50" t="s">
        <v>77</v>
      </c>
      <c r="D10" s="48">
        <v>5</v>
      </c>
      <c r="E10" s="51"/>
      <c r="F10" s="52"/>
      <c r="G10" s="53"/>
      <c r="H10" s="54"/>
      <c r="I10" s="55"/>
      <c r="J10" s="55"/>
      <c r="K10" s="56"/>
    </row>
    <row r="11" spans="1:11" ht="153" x14ac:dyDescent="0.25">
      <c r="A11" s="48">
        <v>6</v>
      </c>
      <c r="B11" s="49" t="s">
        <v>85</v>
      </c>
      <c r="C11" s="50" t="s">
        <v>81</v>
      </c>
      <c r="D11" s="48">
        <v>5</v>
      </c>
      <c r="E11" s="57"/>
      <c r="F11" s="52"/>
      <c r="G11" s="53"/>
      <c r="H11" s="54"/>
      <c r="I11" s="55"/>
      <c r="J11" s="56"/>
      <c r="K11" s="56"/>
    </row>
    <row r="12" spans="1:11" ht="89.25" x14ac:dyDescent="0.25">
      <c r="A12" s="48">
        <v>7</v>
      </c>
      <c r="B12" s="49" t="s">
        <v>86</v>
      </c>
      <c r="C12" s="50" t="s">
        <v>83</v>
      </c>
      <c r="D12" s="48">
        <v>5</v>
      </c>
      <c r="E12" s="51"/>
      <c r="F12" s="52"/>
      <c r="G12" s="53"/>
      <c r="H12" s="54"/>
      <c r="I12" s="55"/>
      <c r="J12" s="55"/>
      <c r="K12" s="56"/>
    </row>
    <row r="13" spans="1:11" ht="89.25" x14ac:dyDescent="0.25">
      <c r="A13" s="48">
        <v>8</v>
      </c>
      <c r="B13" s="49" t="s">
        <v>87</v>
      </c>
      <c r="C13" s="50" t="s">
        <v>77</v>
      </c>
      <c r="D13" s="48">
        <v>265</v>
      </c>
      <c r="E13" s="57"/>
      <c r="F13" s="52"/>
      <c r="G13" s="53"/>
      <c r="H13" s="54"/>
      <c r="I13" s="55"/>
      <c r="J13" s="56"/>
      <c r="K13" s="56"/>
    </row>
    <row r="14" spans="1:11" ht="102" x14ac:dyDescent="0.25">
      <c r="A14" s="48">
        <v>9</v>
      </c>
      <c r="B14" s="49" t="s">
        <v>88</v>
      </c>
      <c r="C14" s="50" t="s">
        <v>79</v>
      </c>
      <c r="D14" s="48">
        <v>1060</v>
      </c>
      <c r="E14" s="51"/>
      <c r="F14" s="52"/>
      <c r="G14" s="53"/>
      <c r="H14" s="54"/>
      <c r="I14" s="55"/>
      <c r="J14" s="55"/>
      <c r="K14" s="56"/>
    </row>
    <row r="15" spans="1:11" ht="102" x14ac:dyDescent="0.25">
      <c r="A15" s="48">
        <v>10</v>
      </c>
      <c r="B15" s="49" t="s">
        <v>89</v>
      </c>
      <c r="C15" s="50" t="s">
        <v>81</v>
      </c>
      <c r="D15" s="48">
        <v>5</v>
      </c>
      <c r="E15" s="51"/>
      <c r="F15" s="52"/>
      <c r="G15" s="53"/>
      <c r="H15" s="54"/>
      <c r="I15" s="55"/>
      <c r="J15" s="56"/>
      <c r="K15" s="56"/>
    </row>
    <row r="16" spans="1:11" ht="89.25" x14ac:dyDescent="0.25">
      <c r="A16" s="48">
        <v>11</v>
      </c>
      <c r="B16" s="49" t="s">
        <v>90</v>
      </c>
      <c r="C16" s="50" t="s">
        <v>91</v>
      </c>
      <c r="D16" s="48">
        <v>170</v>
      </c>
      <c r="E16" s="51"/>
      <c r="F16" s="52"/>
      <c r="G16" s="53"/>
      <c r="H16" s="54"/>
      <c r="I16" s="55"/>
      <c r="J16" s="55"/>
      <c r="K16" s="55"/>
    </row>
    <row r="17" spans="1:11" ht="25.5" x14ac:dyDescent="0.25">
      <c r="A17" s="48">
        <v>12</v>
      </c>
      <c r="B17" s="49" t="s">
        <v>92</v>
      </c>
      <c r="C17" s="50" t="s">
        <v>93</v>
      </c>
      <c r="D17" s="48">
        <v>100</v>
      </c>
      <c r="E17" s="51"/>
      <c r="F17" s="52"/>
      <c r="G17" s="53"/>
      <c r="H17" s="54"/>
      <c r="I17" s="55"/>
      <c r="J17" s="55"/>
      <c r="K17" s="55"/>
    </row>
    <row r="18" spans="1:11" ht="409.5" x14ac:dyDescent="0.25">
      <c r="A18" s="48">
        <v>13</v>
      </c>
      <c r="B18" s="49" t="s">
        <v>94</v>
      </c>
      <c r="C18" s="50" t="s">
        <v>95</v>
      </c>
      <c r="D18" s="48">
        <v>600</v>
      </c>
      <c r="E18" s="51"/>
      <c r="F18" s="52"/>
      <c r="G18" s="53"/>
      <c r="H18" s="54"/>
      <c r="I18" s="55"/>
      <c r="J18" s="55"/>
      <c r="K18" s="56"/>
    </row>
    <row r="19" spans="1:11" ht="25.5" x14ac:dyDescent="0.25">
      <c r="A19" s="48">
        <v>14</v>
      </c>
      <c r="B19" s="49" t="s">
        <v>96</v>
      </c>
      <c r="C19" s="50" t="s">
        <v>97</v>
      </c>
      <c r="D19" s="48">
        <v>30</v>
      </c>
      <c r="E19" s="51"/>
      <c r="F19" s="52"/>
      <c r="G19" s="53"/>
      <c r="H19" s="54"/>
      <c r="I19" s="55"/>
      <c r="J19" s="55"/>
      <c r="K19" s="55"/>
    </row>
    <row r="20" spans="1:11" ht="51" x14ac:dyDescent="0.25">
      <c r="A20" s="48">
        <v>15</v>
      </c>
      <c r="B20" s="49" t="s">
        <v>98</v>
      </c>
      <c r="C20" s="50" t="s">
        <v>77</v>
      </c>
      <c r="D20" s="48">
        <v>18</v>
      </c>
      <c r="E20" s="51"/>
      <c r="F20" s="52"/>
      <c r="G20" s="53"/>
      <c r="H20" s="54"/>
      <c r="I20" s="55"/>
      <c r="J20" s="55"/>
      <c r="K20" s="55"/>
    </row>
    <row r="21" spans="1:11" ht="76.5" x14ac:dyDescent="0.25">
      <c r="A21" s="48">
        <v>16</v>
      </c>
      <c r="B21" s="49" t="s">
        <v>99</v>
      </c>
      <c r="C21" s="50" t="s">
        <v>79</v>
      </c>
      <c r="D21" s="48">
        <v>60</v>
      </c>
      <c r="E21" s="51"/>
      <c r="F21" s="52"/>
      <c r="G21" s="53"/>
      <c r="H21" s="54"/>
      <c r="I21" s="55"/>
      <c r="J21" s="55"/>
      <c r="K21" s="55"/>
    </row>
    <row r="22" spans="1:11" s="18" customFormat="1" x14ac:dyDescent="0.25">
      <c r="A22" s="87"/>
      <c r="B22" s="89"/>
      <c r="C22" s="87"/>
      <c r="D22" s="90"/>
      <c r="E22" s="87" t="s">
        <v>10</v>
      </c>
      <c r="F22" s="98">
        <f>SUM(F6:F21)</f>
        <v>0</v>
      </c>
      <c r="G22" s="87"/>
      <c r="H22" s="98">
        <f>SUM(H6:H21)</f>
        <v>0</v>
      </c>
      <c r="I22" s="87"/>
      <c r="J22" s="87"/>
      <c r="K22" s="87"/>
    </row>
    <row r="23" spans="1:11" s="24" customFormat="1" x14ac:dyDescent="0.25">
      <c r="B23" s="25"/>
      <c r="D23" s="26"/>
      <c r="F23" s="27"/>
    </row>
    <row r="24" spans="1:11" s="24" customFormat="1" x14ac:dyDescent="0.25">
      <c r="B24" s="25"/>
      <c r="D24" s="26"/>
      <c r="F24" s="27"/>
    </row>
    <row r="25" spans="1:11" s="24" customFormat="1" x14ac:dyDescent="0.25">
      <c r="B25" s="25"/>
      <c r="D25" s="26"/>
      <c r="F25" s="27"/>
    </row>
    <row r="26" spans="1:11" s="24" customFormat="1" x14ac:dyDescent="0.25">
      <c r="B26" s="25"/>
      <c r="D26" s="26"/>
      <c r="F26" s="27"/>
    </row>
    <row r="27" spans="1:11" s="24" customFormat="1" x14ac:dyDescent="0.25">
      <c r="B27" s="25"/>
      <c r="D27" s="26"/>
      <c r="F27" s="27"/>
      <c r="I27" s="38" t="s">
        <v>15</v>
      </c>
    </row>
    <row r="28" spans="1:11" s="24" customFormat="1" x14ac:dyDescent="0.25">
      <c r="B28" s="25"/>
      <c r="D28" s="26"/>
      <c r="F28" s="27"/>
    </row>
    <row r="29" spans="1:11" s="24" customFormat="1" x14ac:dyDescent="0.25">
      <c r="B29" s="25"/>
      <c r="D29" s="26"/>
      <c r="F29" s="27"/>
    </row>
    <row r="30" spans="1:11" s="24" customFormat="1" x14ac:dyDescent="0.25">
      <c r="B30" s="25"/>
      <c r="D30" s="26"/>
      <c r="F30" s="27"/>
    </row>
    <row r="31" spans="1:11" s="24" customFormat="1" x14ac:dyDescent="0.25">
      <c r="B31" s="25"/>
      <c r="D31" s="26"/>
      <c r="F31" s="27"/>
    </row>
    <row r="32" spans="1:11" s="24" customFormat="1" x14ac:dyDescent="0.25">
      <c r="B32" s="25"/>
      <c r="D32" s="26"/>
      <c r="F32" s="27"/>
    </row>
  </sheetData>
  <mergeCells count="1">
    <mergeCell ref="A2:K2"/>
  </mergeCells>
  <printOptions horizontalCentered="1" verticalCentered="1"/>
  <pageMargins left="0.70866141732283472" right="0.70866141732283472" top="0.74803149606299213" bottom="0.74803149606299213" header="0.31496062992125984" footer="0.31496062992125984"/>
  <pageSetup paperSize="9" scale="66" fitToHeight="0" orientation="landscape" horizontalDpi="4294967294" verticalDpi="4294967294" r:id="rId1"/>
  <headerFooter>
    <oddHeader>&amp;L&amp;"-,Pogrubiony"DZ-751-03/26&amp;C&amp;"-,Pogrubiony"&amp;14Formularz asortymentowo- cenowy&amp;RZałacznik nr 23.3.4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886BF-7387-48F7-9A21-EE7C6D5A2862}">
  <sheetPr>
    <tabColor theme="0"/>
    <pageSetUpPr fitToPage="1"/>
  </sheetPr>
  <dimension ref="A1:J13"/>
  <sheetViews>
    <sheetView zoomScale="90" zoomScaleNormal="90" workbookViewId="0">
      <selection activeCell="A2" sqref="A2:J2"/>
    </sheetView>
  </sheetViews>
  <sheetFormatPr defaultRowHeight="12.75" x14ac:dyDescent="0.25"/>
  <cols>
    <col min="1" max="1" width="5.140625" style="24" bestFit="1" customWidth="1"/>
    <col min="2" max="2" width="56.7109375" style="25" customWidth="1"/>
    <col min="3" max="3" width="7.5703125" style="100" bestFit="1" customWidth="1"/>
    <col min="4" max="4" width="13.140625" style="24" bestFit="1" customWidth="1"/>
    <col min="5" max="5" width="12.7109375" style="27" customWidth="1"/>
    <col min="6" max="6" width="13.5703125" style="24" customWidth="1"/>
    <col min="7" max="7" width="14.140625" style="24" customWidth="1"/>
    <col min="8" max="8" width="10" style="24" customWidth="1"/>
    <col min="9" max="9" width="11.42578125" style="24" customWidth="1"/>
    <col min="10" max="10" width="13.42578125" style="24" customWidth="1"/>
    <col min="11" max="16384" width="9.140625" style="24"/>
  </cols>
  <sheetData>
    <row r="1" spans="1:10" x14ac:dyDescent="0.25">
      <c r="A1" s="95" t="s">
        <v>14</v>
      </c>
      <c r="B1" s="36"/>
      <c r="C1" s="26"/>
    </row>
    <row r="2" spans="1:10" s="18" customFormat="1" ht="35.25" customHeight="1" x14ac:dyDescent="0.25">
      <c r="A2" s="120" t="s">
        <v>159</v>
      </c>
      <c r="B2" s="120"/>
      <c r="C2" s="120"/>
      <c r="D2" s="120"/>
      <c r="E2" s="120"/>
      <c r="F2" s="120"/>
      <c r="G2" s="120"/>
      <c r="H2" s="120"/>
      <c r="I2" s="120"/>
      <c r="J2" s="120"/>
    </row>
    <row r="3" spans="1:10" s="18" customFormat="1" ht="13.5" thickBot="1" x14ac:dyDescent="0.3">
      <c r="A3" s="18" t="s">
        <v>0</v>
      </c>
      <c r="B3" s="19" t="s">
        <v>11</v>
      </c>
      <c r="C3" s="61"/>
      <c r="E3" s="21"/>
    </row>
    <row r="4" spans="1:10" x14ac:dyDescent="0.25">
      <c r="A4" s="7" t="s">
        <v>1</v>
      </c>
      <c r="B4" s="8" t="s">
        <v>2</v>
      </c>
      <c r="C4" s="10" t="s">
        <v>12</v>
      </c>
      <c r="D4" s="9" t="s">
        <v>3</v>
      </c>
      <c r="E4" s="11" t="s">
        <v>4</v>
      </c>
      <c r="F4" s="9" t="s">
        <v>5</v>
      </c>
      <c r="G4" s="12" t="s">
        <v>6</v>
      </c>
      <c r="H4" s="9" t="s">
        <v>7</v>
      </c>
      <c r="I4" s="9" t="s">
        <v>8</v>
      </c>
      <c r="J4" s="9" t="s">
        <v>9</v>
      </c>
    </row>
    <row r="5" spans="1:10" ht="63.75" x14ac:dyDescent="0.25">
      <c r="A5" s="13">
        <v>1</v>
      </c>
      <c r="B5" s="39" t="s">
        <v>101</v>
      </c>
      <c r="C5" s="14">
        <v>180</v>
      </c>
      <c r="D5" s="16"/>
      <c r="E5" s="16"/>
      <c r="F5" s="14"/>
      <c r="G5" s="17"/>
      <c r="H5" s="14"/>
      <c r="I5" s="14"/>
      <c r="J5" s="14"/>
    </row>
    <row r="6" spans="1:10" ht="63.75" x14ac:dyDescent="0.25">
      <c r="A6" s="13">
        <v>2</v>
      </c>
      <c r="B6" s="39" t="s">
        <v>100</v>
      </c>
      <c r="C6" s="14">
        <v>180</v>
      </c>
      <c r="D6" s="16"/>
      <c r="E6" s="16"/>
      <c r="F6" s="14"/>
      <c r="G6" s="17"/>
      <c r="H6" s="14"/>
      <c r="I6" s="14"/>
      <c r="J6" s="14"/>
    </row>
    <row r="7" spans="1:10" ht="38.25" x14ac:dyDescent="0.25">
      <c r="A7" s="13">
        <v>3</v>
      </c>
      <c r="B7" s="39" t="s">
        <v>102</v>
      </c>
      <c r="C7" s="14">
        <v>50</v>
      </c>
      <c r="D7" s="16"/>
      <c r="E7" s="16"/>
      <c r="F7" s="14"/>
      <c r="G7" s="17"/>
      <c r="H7" s="14"/>
      <c r="I7" s="14"/>
      <c r="J7" s="14"/>
    </row>
    <row r="8" spans="1:10" s="18" customFormat="1" x14ac:dyDescent="0.25">
      <c r="A8" s="87"/>
      <c r="B8" s="89"/>
      <c r="C8" s="101"/>
      <c r="D8" s="87" t="s">
        <v>10</v>
      </c>
      <c r="E8" s="98">
        <f>SUM(E5:E7)</f>
        <v>0</v>
      </c>
      <c r="F8" s="87"/>
      <c r="G8" s="99">
        <f>SUM(G5:G7)</f>
        <v>0</v>
      </c>
      <c r="H8" s="87"/>
      <c r="I8" s="87"/>
      <c r="J8" s="87"/>
    </row>
    <row r="13" spans="1:10" x14ac:dyDescent="0.25">
      <c r="H13" s="38" t="s">
        <v>15</v>
      </c>
    </row>
  </sheetData>
  <mergeCells count="1">
    <mergeCell ref="A2:J2"/>
  </mergeCells>
  <printOptions horizontalCentered="1" verticalCentered="1"/>
  <pageMargins left="0.70866141732283472" right="0.70866141732283472" top="0.74803149606299213" bottom="0.74803149606299213" header="0.31496062992125984" footer="0.31496062992125984"/>
  <pageSetup paperSize="9" scale="82" fitToHeight="0" orientation="landscape" horizontalDpi="4294967294" verticalDpi="4294967294" r:id="rId1"/>
  <headerFooter>
    <oddHeader>&amp;L&amp;"-,Pogrubiony"DZ-751-3/26&amp;C&amp;"-,Pogrubiony"&amp;14Formularz asortymentowo- cenowy&amp;RZałacznik nr 23.3.5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333A7-8B12-4A7D-8C83-347F91E78C72}">
  <sheetPr>
    <tabColor theme="0"/>
    <pageSetUpPr fitToPage="1"/>
  </sheetPr>
  <dimension ref="A1:J24"/>
  <sheetViews>
    <sheetView zoomScale="90" zoomScaleNormal="90" workbookViewId="0">
      <selection activeCell="A2" sqref="A2:J2"/>
    </sheetView>
  </sheetViews>
  <sheetFormatPr defaultRowHeight="12.75" x14ac:dyDescent="0.25"/>
  <cols>
    <col min="1" max="1" width="5.140625" style="24" bestFit="1" customWidth="1"/>
    <col min="2" max="2" width="56.7109375" style="25" customWidth="1"/>
    <col min="3" max="3" width="7.5703125" style="26" bestFit="1" customWidth="1"/>
    <col min="4" max="4" width="13.140625" style="24" bestFit="1" customWidth="1"/>
    <col min="5" max="5" width="12.7109375" style="27" customWidth="1"/>
    <col min="6" max="6" width="13.5703125" style="24" customWidth="1"/>
    <col min="7" max="7" width="14.140625" style="24" customWidth="1"/>
    <col min="8" max="8" width="10" style="24" customWidth="1"/>
    <col min="9" max="9" width="11.42578125" style="24" customWidth="1"/>
    <col min="10" max="10" width="13.42578125" style="24" customWidth="1"/>
    <col min="11" max="16384" width="9.140625" style="24"/>
  </cols>
  <sheetData>
    <row r="1" spans="1:10" x14ac:dyDescent="0.25">
      <c r="A1" s="95" t="s">
        <v>14</v>
      </c>
      <c r="B1" s="36"/>
    </row>
    <row r="2" spans="1:10" s="18" customFormat="1" ht="35.25" customHeight="1" x14ac:dyDescent="0.25">
      <c r="A2" s="120" t="s">
        <v>160</v>
      </c>
      <c r="B2" s="120"/>
      <c r="C2" s="120"/>
      <c r="D2" s="120"/>
      <c r="E2" s="120"/>
      <c r="F2" s="120"/>
      <c r="G2" s="120"/>
      <c r="H2" s="120"/>
      <c r="I2" s="120"/>
      <c r="J2" s="120"/>
    </row>
    <row r="3" spans="1:10" s="18" customFormat="1" ht="13.5" thickBot="1" x14ac:dyDescent="0.3">
      <c r="A3" s="18" t="s">
        <v>0</v>
      </c>
      <c r="B3" s="19" t="s">
        <v>11</v>
      </c>
      <c r="C3" s="20"/>
      <c r="E3" s="21"/>
    </row>
    <row r="4" spans="1:10" x14ac:dyDescent="0.25">
      <c r="A4" s="7" t="s">
        <v>1</v>
      </c>
      <c r="B4" s="8" t="s">
        <v>2</v>
      </c>
      <c r="C4" s="10" t="s">
        <v>12</v>
      </c>
      <c r="D4" s="9" t="s">
        <v>3</v>
      </c>
      <c r="E4" s="11" t="s">
        <v>4</v>
      </c>
      <c r="F4" s="9" t="s">
        <v>5</v>
      </c>
      <c r="G4" s="12" t="s">
        <v>6</v>
      </c>
      <c r="H4" s="9" t="s">
        <v>7</v>
      </c>
      <c r="I4" s="9" t="s">
        <v>8</v>
      </c>
      <c r="J4" s="9" t="s">
        <v>9</v>
      </c>
    </row>
    <row r="5" spans="1:10" ht="76.5" x14ac:dyDescent="0.25">
      <c r="A5" s="13">
        <v>1</v>
      </c>
      <c r="B5" s="39" t="s">
        <v>103</v>
      </c>
      <c r="C5" s="14">
        <v>1</v>
      </c>
      <c r="D5" s="16"/>
      <c r="E5" s="16"/>
      <c r="F5" s="14"/>
      <c r="G5" s="17"/>
      <c r="H5" s="14"/>
      <c r="I5" s="14"/>
      <c r="J5" s="14"/>
    </row>
    <row r="6" spans="1:10" ht="76.5" x14ac:dyDescent="0.25">
      <c r="A6" s="13">
        <v>2</v>
      </c>
      <c r="B6" s="39" t="s">
        <v>104</v>
      </c>
      <c r="C6" s="14">
        <v>1</v>
      </c>
      <c r="D6" s="16"/>
      <c r="E6" s="16"/>
      <c r="F6" s="14"/>
      <c r="G6" s="17"/>
      <c r="H6" s="14"/>
      <c r="I6" s="14"/>
      <c r="J6" s="14"/>
    </row>
    <row r="7" spans="1:10" ht="76.5" x14ac:dyDescent="0.25">
      <c r="A7" s="13">
        <v>3</v>
      </c>
      <c r="B7" s="39" t="s">
        <v>105</v>
      </c>
      <c r="C7" s="14">
        <v>1</v>
      </c>
      <c r="D7" s="16"/>
      <c r="E7" s="16"/>
      <c r="F7" s="14"/>
      <c r="G7" s="17"/>
      <c r="H7" s="14"/>
      <c r="I7" s="14"/>
      <c r="J7" s="14"/>
    </row>
    <row r="8" spans="1:10" ht="76.5" x14ac:dyDescent="0.25">
      <c r="A8" s="13">
        <v>4</v>
      </c>
      <c r="B8" s="39" t="s">
        <v>106</v>
      </c>
      <c r="C8" s="14">
        <v>1</v>
      </c>
      <c r="D8" s="16"/>
      <c r="E8" s="16"/>
      <c r="F8" s="14"/>
      <c r="G8" s="17"/>
      <c r="H8" s="14"/>
      <c r="I8" s="14"/>
      <c r="J8" s="14"/>
    </row>
    <row r="9" spans="1:10" ht="76.5" x14ac:dyDescent="0.25">
      <c r="A9" s="13">
        <v>5</v>
      </c>
      <c r="B9" s="39" t="s">
        <v>107</v>
      </c>
      <c r="C9" s="14">
        <v>2</v>
      </c>
      <c r="D9" s="16"/>
      <c r="E9" s="16"/>
      <c r="F9" s="14"/>
      <c r="G9" s="17"/>
      <c r="H9" s="14"/>
      <c r="I9" s="14"/>
      <c r="J9" s="14"/>
    </row>
    <row r="10" spans="1:10" ht="25.5" x14ac:dyDescent="0.25">
      <c r="A10" s="13">
        <v>6</v>
      </c>
      <c r="B10" s="39" t="s">
        <v>108</v>
      </c>
      <c r="C10" s="14">
        <v>1</v>
      </c>
      <c r="D10" s="16"/>
      <c r="E10" s="16"/>
      <c r="F10" s="14"/>
      <c r="G10" s="17"/>
      <c r="H10" s="14"/>
      <c r="I10" s="14"/>
      <c r="J10" s="14"/>
    </row>
    <row r="11" spans="1:10" ht="25.5" x14ac:dyDescent="0.25">
      <c r="A11" s="13">
        <v>7</v>
      </c>
      <c r="B11" s="39" t="s">
        <v>109</v>
      </c>
      <c r="C11" s="14">
        <v>1</v>
      </c>
      <c r="D11" s="16"/>
      <c r="E11" s="16"/>
      <c r="F11" s="14"/>
      <c r="G11" s="17"/>
      <c r="H11" s="14"/>
      <c r="I11" s="14"/>
      <c r="J11" s="14"/>
    </row>
    <row r="12" spans="1:10" ht="25.5" x14ac:dyDescent="0.25">
      <c r="A12" s="13">
        <v>8</v>
      </c>
      <c r="B12" s="39" t="s">
        <v>110</v>
      </c>
      <c r="C12" s="14">
        <v>1</v>
      </c>
      <c r="D12" s="16"/>
      <c r="E12" s="16"/>
      <c r="F12" s="14"/>
      <c r="G12" s="17"/>
      <c r="H12" s="14"/>
      <c r="I12" s="14"/>
      <c r="J12" s="14"/>
    </row>
    <row r="13" spans="1:10" ht="25.5" x14ac:dyDescent="0.25">
      <c r="A13" s="13">
        <v>9</v>
      </c>
      <c r="B13" s="39" t="s">
        <v>111</v>
      </c>
      <c r="C13" s="14">
        <v>1</v>
      </c>
      <c r="D13" s="16"/>
      <c r="E13" s="16"/>
      <c r="F13" s="14"/>
      <c r="G13" s="17"/>
      <c r="H13" s="14"/>
      <c r="I13" s="14"/>
      <c r="J13" s="14"/>
    </row>
    <row r="14" spans="1:10" ht="38.25" x14ac:dyDescent="0.25">
      <c r="A14" s="13">
        <v>10</v>
      </c>
      <c r="B14" s="39" t="s">
        <v>112</v>
      </c>
      <c r="C14" s="14">
        <v>1</v>
      </c>
      <c r="D14" s="16"/>
      <c r="E14" s="16"/>
      <c r="F14" s="14"/>
      <c r="G14" s="17"/>
      <c r="H14" s="14"/>
      <c r="I14" s="14"/>
      <c r="J14" s="14"/>
    </row>
    <row r="15" spans="1:10" ht="38.25" x14ac:dyDescent="0.25">
      <c r="A15" s="13">
        <v>11</v>
      </c>
      <c r="B15" s="39" t="s">
        <v>113</v>
      </c>
      <c r="C15" s="14">
        <v>1</v>
      </c>
      <c r="D15" s="16"/>
      <c r="E15" s="16"/>
      <c r="F15" s="14"/>
      <c r="G15" s="17"/>
      <c r="H15" s="14"/>
      <c r="I15" s="14"/>
      <c r="J15" s="14"/>
    </row>
    <row r="16" spans="1:10" ht="38.25" x14ac:dyDescent="0.25">
      <c r="A16" s="13">
        <v>12</v>
      </c>
      <c r="B16" s="39" t="s">
        <v>114</v>
      </c>
      <c r="C16" s="14">
        <v>1</v>
      </c>
      <c r="D16" s="16"/>
      <c r="E16" s="16"/>
      <c r="F16" s="14"/>
      <c r="G16" s="17"/>
      <c r="H16" s="14"/>
      <c r="I16" s="14"/>
      <c r="J16" s="14"/>
    </row>
    <row r="17" spans="1:10" ht="51" x14ac:dyDescent="0.25">
      <c r="A17" s="13">
        <v>13</v>
      </c>
      <c r="B17" s="39" t="s">
        <v>115</v>
      </c>
      <c r="C17" s="14">
        <v>1</v>
      </c>
      <c r="D17" s="16"/>
      <c r="E17" s="16"/>
      <c r="F17" s="14"/>
      <c r="G17" s="17"/>
      <c r="H17" s="14"/>
      <c r="I17" s="14"/>
      <c r="J17" s="14"/>
    </row>
    <row r="18" spans="1:10" x14ac:dyDescent="0.25">
      <c r="A18" s="13">
        <v>14</v>
      </c>
      <c r="B18" s="39" t="s">
        <v>116</v>
      </c>
      <c r="C18" s="14">
        <v>10</v>
      </c>
      <c r="D18" s="16"/>
      <c r="E18" s="16"/>
      <c r="F18" s="14"/>
      <c r="G18" s="17"/>
      <c r="H18" s="14"/>
      <c r="I18" s="14"/>
      <c r="J18" s="14"/>
    </row>
    <row r="19" spans="1:10" s="18" customFormat="1" x14ac:dyDescent="0.25">
      <c r="A19" s="87"/>
      <c r="B19" s="89"/>
      <c r="C19" s="90"/>
      <c r="D19" s="87" t="s">
        <v>10</v>
      </c>
      <c r="E19" s="98">
        <f>SUM(E5:E18)</f>
        <v>0</v>
      </c>
      <c r="F19" s="87"/>
      <c r="G19" s="99">
        <f>SUM(G5:G18)</f>
        <v>0</v>
      </c>
      <c r="H19" s="87"/>
      <c r="I19" s="87"/>
      <c r="J19" s="87"/>
    </row>
    <row r="23" spans="1:10" x14ac:dyDescent="0.25">
      <c r="B23" s="102"/>
    </row>
    <row r="24" spans="1:10" x14ac:dyDescent="0.25">
      <c r="H24" s="38" t="s">
        <v>15</v>
      </c>
    </row>
  </sheetData>
  <mergeCells count="1">
    <mergeCell ref="A2:J2"/>
  </mergeCells>
  <printOptions horizontalCentered="1" verticalCentered="1"/>
  <pageMargins left="0.70866141732283472" right="0.70866141732283472" top="0.74803149606299213" bottom="0.74803149606299213" header="0.31496062992125984" footer="0.31496062992125984"/>
  <pageSetup paperSize="9" scale="82" fitToHeight="0" orientation="landscape" horizontalDpi="4294967294" verticalDpi="4294967294" r:id="rId1"/>
  <headerFooter>
    <oddHeader>&amp;L&amp;"-,Pogrubiony"DZ-751-3/26&amp;C&amp;"-,Pogrubiony"&amp;14Formularz asortymentowo- cenowy&amp;RZałacznik nr 23.3.6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41890-910B-428A-81D3-1FF780D60962}">
  <sheetPr>
    <tabColor theme="0"/>
    <pageSetUpPr fitToPage="1"/>
  </sheetPr>
  <dimension ref="A1:J19"/>
  <sheetViews>
    <sheetView zoomScale="90" zoomScaleNormal="90" workbookViewId="0">
      <selection activeCell="A2" sqref="A2:J2"/>
    </sheetView>
  </sheetViews>
  <sheetFormatPr defaultRowHeight="12.75" x14ac:dyDescent="0.25"/>
  <cols>
    <col min="1" max="1" width="5.140625" style="24" bestFit="1" customWidth="1"/>
    <col min="2" max="2" width="56.7109375" style="25" customWidth="1"/>
    <col min="3" max="3" width="7.5703125" style="26" bestFit="1" customWidth="1"/>
    <col min="4" max="4" width="13.140625" style="24" bestFit="1" customWidth="1"/>
    <col min="5" max="5" width="12.7109375" style="27" customWidth="1"/>
    <col min="6" max="6" width="13.5703125" style="24" customWidth="1"/>
    <col min="7" max="7" width="14.140625" style="24" customWidth="1"/>
    <col min="8" max="8" width="10" style="24" customWidth="1"/>
    <col min="9" max="9" width="11.42578125" style="24" customWidth="1"/>
    <col min="10" max="10" width="13.42578125" style="24" customWidth="1"/>
    <col min="11" max="16384" width="9.140625" style="24"/>
  </cols>
  <sheetData>
    <row r="1" spans="1:10" x14ac:dyDescent="0.25">
      <c r="A1" s="95" t="s">
        <v>14</v>
      </c>
      <c r="B1" s="36"/>
    </row>
    <row r="2" spans="1:10" s="18" customFormat="1" ht="35.25" customHeight="1" x14ac:dyDescent="0.25">
      <c r="A2" s="120" t="s">
        <v>161</v>
      </c>
      <c r="B2" s="120"/>
      <c r="C2" s="120"/>
      <c r="D2" s="120"/>
      <c r="E2" s="120"/>
      <c r="F2" s="120"/>
      <c r="G2" s="120"/>
      <c r="H2" s="120"/>
      <c r="I2" s="120"/>
      <c r="J2" s="120"/>
    </row>
    <row r="3" spans="1:10" s="18" customFormat="1" ht="13.5" thickBot="1" x14ac:dyDescent="0.3">
      <c r="A3" s="18" t="s">
        <v>0</v>
      </c>
      <c r="B3" s="19" t="s">
        <v>11</v>
      </c>
      <c r="C3" s="20"/>
      <c r="E3" s="21"/>
    </row>
    <row r="4" spans="1:10" x14ac:dyDescent="0.25">
      <c r="A4" s="7" t="s">
        <v>1</v>
      </c>
      <c r="B4" s="8" t="s">
        <v>2</v>
      </c>
      <c r="C4" s="10" t="s">
        <v>12</v>
      </c>
      <c r="D4" s="9" t="s">
        <v>3</v>
      </c>
      <c r="E4" s="11" t="s">
        <v>4</v>
      </c>
      <c r="F4" s="9" t="s">
        <v>5</v>
      </c>
      <c r="G4" s="12" t="s">
        <v>6</v>
      </c>
      <c r="H4" s="9" t="s">
        <v>7</v>
      </c>
      <c r="I4" s="9" t="s">
        <v>8</v>
      </c>
      <c r="J4" s="9" t="s">
        <v>9</v>
      </c>
    </row>
    <row r="5" spans="1:10" x14ac:dyDescent="0.2">
      <c r="A5" s="13">
        <v>1</v>
      </c>
      <c r="B5" s="62" t="s">
        <v>118</v>
      </c>
      <c r="C5" s="14">
        <v>24</v>
      </c>
      <c r="D5" s="16"/>
      <c r="E5" s="16"/>
      <c r="F5" s="14"/>
      <c r="G5" s="17"/>
      <c r="H5" s="14"/>
      <c r="I5" s="14"/>
      <c r="J5" s="14"/>
    </row>
    <row r="6" spans="1:10" x14ac:dyDescent="0.2">
      <c r="A6" s="13">
        <v>2</v>
      </c>
      <c r="B6" s="63" t="s">
        <v>117</v>
      </c>
      <c r="C6" s="14">
        <v>1</v>
      </c>
      <c r="D6" s="16"/>
      <c r="E6" s="16"/>
      <c r="F6" s="14"/>
      <c r="G6" s="17"/>
      <c r="H6" s="14"/>
      <c r="I6" s="14"/>
      <c r="J6" s="14"/>
    </row>
    <row r="7" spans="1:10" x14ac:dyDescent="0.25">
      <c r="A7" s="13">
        <v>3</v>
      </c>
      <c r="B7" s="64" t="s">
        <v>119</v>
      </c>
      <c r="C7" s="14">
        <v>40</v>
      </c>
      <c r="D7" s="16"/>
      <c r="E7" s="16"/>
      <c r="F7" s="14"/>
      <c r="G7" s="17"/>
      <c r="H7" s="14"/>
      <c r="I7" s="14"/>
      <c r="J7" s="14"/>
    </row>
    <row r="8" spans="1:10" x14ac:dyDescent="0.25">
      <c r="A8" s="13">
        <v>4</v>
      </c>
      <c r="B8" s="64" t="s">
        <v>120</v>
      </c>
      <c r="C8" s="14">
        <v>20</v>
      </c>
      <c r="D8" s="16"/>
      <c r="E8" s="16"/>
      <c r="F8" s="14"/>
      <c r="G8" s="17"/>
      <c r="H8" s="14"/>
      <c r="I8" s="14"/>
      <c r="J8" s="14"/>
    </row>
    <row r="9" spans="1:10" x14ac:dyDescent="0.25">
      <c r="A9" s="13">
        <v>5</v>
      </c>
      <c r="B9" s="83" t="s">
        <v>154</v>
      </c>
      <c r="C9" s="14">
        <v>25</v>
      </c>
      <c r="D9" s="16"/>
      <c r="E9" s="16"/>
      <c r="F9" s="14"/>
      <c r="G9" s="17"/>
      <c r="H9" s="14"/>
      <c r="I9" s="14"/>
      <c r="J9" s="14"/>
    </row>
    <row r="10" spans="1:10" x14ac:dyDescent="0.25">
      <c r="A10" s="13">
        <v>6</v>
      </c>
      <c r="B10" s="64" t="s">
        <v>121</v>
      </c>
      <c r="C10" s="14">
        <v>10</v>
      </c>
      <c r="D10" s="16"/>
      <c r="E10" s="16"/>
      <c r="F10" s="14"/>
      <c r="G10" s="17"/>
      <c r="H10" s="14"/>
      <c r="I10" s="14"/>
      <c r="J10" s="14"/>
    </row>
    <row r="11" spans="1:10" ht="25.5" x14ac:dyDescent="0.25">
      <c r="A11" s="13">
        <v>7</v>
      </c>
      <c r="B11" s="65" t="s">
        <v>122</v>
      </c>
      <c r="C11" s="14">
        <v>10</v>
      </c>
      <c r="D11" s="16"/>
      <c r="E11" s="16"/>
      <c r="F11" s="14"/>
      <c r="G11" s="17"/>
      <c r="H11" s="14"/>
      <c r="I11" s="14"/>
      <c r="J11" s="14"/>
    </row>
    <row r="12" spans="1:10" ht="51" x14ac:dyDescent="0.25">
      <c r="A12" s="13">
        <v>8</v>
      </c>
      <c r="B12" s="65" t="s">
        <v>123</v>
      </c>
      <c r="C12" s="14">
        <v>10</v>
      </c>
      <c r="D12" s="16"/>
      <c r="E12" s="16"/>
      <c r="F12" s="14"/>
      <c r="G12" s="17"/>
      <c r="H12" s="14"/>
      <c r="I12" s="14"/>
      <c r="J12" s="14"/>
    </row>
    <row r="13" spans="1:10" ht="51" x14ac:dyDescent="0.25">
      <c r="A13" s="13">
        <v>9</v>
      </c>
      <c r="B13" s="66" t="s">
        <v>124</v>
      </c>
      <c r="C13" s="14">
        <v>5</v>
      </c>
      <c r="D13" s="16"/>
      <c r="E13" s="16"/>
      <c r="F13" s="14"/>
      <c r="G13" s="17"/>
      <c r="H13" s="14"/>
      <c r="I13" s="14"/>
      <c r="J13" s="14"/>
    </row>
    <row r="14" spans="1:10" s="18" customFormat="1" x14ac:dyDescent="0.25">
      <c r="A14" s="87"/>
      <c r="B14" s="89"/>
      <c r="C14" s="90"/>
      <c r="D14" s="87" t="s">
        <v>10</v>
      </c>
      <c r="E14" s="98">
        <f>SUM(E5:E13)</f>
        <v>0</v>
      </c>
      <c r="F14" s="87"/>
      <c r="G14" s="99">
        <f>SUM(G5:G13)</f>
        <v>0</v>
      </c>
      <c r="H14" s="87"/>
      <c r="I14" s="87"/>
      <c r="J14" s="87"/>
    </row>
    <row r="18" spans="2:8" x14ac:dyDescent="0.25">
      <c r="B18" s="102"/>
    </row>
    <row r="19" spans="2:8" x14ac:dyDescent="0.25">
      <c r="H19" s="38" t="s">
        <v>15</v>
      </c>
    </row>
  </sheetData>
  <mergeCells count="1">
    <mergeCell ref="A2:J2"/>
  </mergeCells>
  <printOptions horizontalCentered="1" verticalCentered="1"/>
  <pageMargins left="0.70866141732283472" right="0.70866141732283472" top="0.74803149606299213" bottom="0.74803149606299213" header="0.31496062992125984" footer="0.31496062992125984"/>
  <pageSetup paperSize="9" scale="82" fitToHeight="0" orientation="landscape" horizontalDpi="4294967294" verticalDpi="4294967294" r:id="rId1"/>
  <headerFooter>
    <oddHeader>&amp;L&amp;"-,Pogrubiony"DZ-751-3/26&amp;C&amp;"-,Pogrubiony"&amp;14Formularz asortymentowo- cenowy&amp;RZałacznik nr 23.3.7</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810E9-C485-4080-BEDC-C6033D5BEDCF}">
  <sheetPr>
    <tabColor theme="0"/>
    <pageSetUpPr fitToPage="1"/>
  </sheetPr>
  <dimension ref="A1:J35"/>
  <sheetViews>
    <sheetView zoomScale="110" zoomScaleNormal="110" workbookViewId="0">
      <selection activeCell="A2" sqref="A2:J2"/>
    </sheetView>
  </sheetViews>
  <sheetFormatPr defaultColWidth="9.140625" defaultRowHeight="12.75" x14ac:dyDescent="0.25"/>
  <cols>
    <col min="1" max="1" width="5.140625" style="69" bestFit="1" customWidth="1"/>
    <col min="2" max="2" width="46" style="58" customWidth="1"/>
    <col min="3" max="3" width="9.140625" style="47"/>
    <col min="4" max="4" width="13.140625" style="47" bestFit="1" customWidth="1"/>
    <col min="5" max="5" width="14.5703125" style="60" bestFit="1" customWidth="1"/>
    <col min="6" max="6" width="13.5703125" style="47" customWidth="1"/>
    <col min="7" max="7" width="16.5703125" style="47" bestFit="1" customWidth="1"/>
    <col min="8" max="8" width="12.42578125" style="47" customWidth="1"/>
    <col min="9" max="9" width="16.28515625" style="70" customWidth="1"/>
    <col min="10" max="10" width="14.42578125" style="70" bestFit="1" customWidth="1"/>
    <col min="11" max="16384" width="9.140625" style="47"/>
  </cols>
  <sheetData>
    <row r="1" spans="1:10" s="24" customFormat="1" x14ac:dyDescent="0.25">
      <c r="A1" s="95" t="s">
        <v>14</v>
      </c>
      <c r="B1" s="36"/>
      <c r="D1" s="26"/>
      <c r="F1" s="27"/>
    </row>
    <row r="2" spans="1:10" s="18" customFormat="1" ht="35.25" customHeight="1" x14ac:dyDescent="0.25">
      <c r="A2" s="120" t="s">
        <v>162</v>
      </c>
      <c r="B2" s="120"/>
      <c r="C2" s="120"/>
      <c r="D2" s="120"/>
      <c r="E2" s="120"/>
      <c r="F2" s="120"/>
      <c r="G2" s="120"/>
      <c r="H2" s="120"/>
      <c r="I2" s="120"/>
      <c r="J2" s="120"/>
    </row>
    <row r="3" spans="1:10" s="18" customFormat="1" x14ac:dyDescent="0.25">
      <c r="A3" s="18" t="s">
        <v>0</v>
      </c>
      <c r="B3" s="19" t="s">
        <v>125</v>
      </c>
      <c r="C3" s="19"/>
      <c r="E3" s="20"/>
      <c r="G3" s="21"/>
    </row>
    <row r="4" spans="1:10" s="18" customFormat="1" ht="13.5" thickBot="1" x14ac:dyDescent="0.3">
      <c r="A4" s="18" t="s">
        <v>0</v>
      </c>
      <c r="B4" s="19" t="s">
        <v>11</v>
      </c>
      <c r="D4" s="20"/>
      <c r="F4" s="21"/>
    </row>
    <row r="5" spans="1:10" x14ac:dyDescent="0.25">
      <c r="A5" s="67" t="s">
        <v>1</v>
      </c>
      <c r="B5" s="42" t="s">
        <v>74</v>
      </c>
      <c r="C5" s="43" t="s">
        <v>75</v>
      </c>
      <c r="D5" s="43" t="s">
        <v>3</v>
      </c>
      <c r="E5" s="45" t="s">
        <v>4</v>
      </c>
      <c r="F5" s="43" t="s">
        <v>5</v>
      </c>
      <c r="G5" s="46" t="s">
        <v>6</v>
      </c>
      <c r="H5" s="55" t="s">
        <v>7</v>
      </c>
      <c r="I5" s="56" t="s">
        <v>8</v>
      </c>
      <c r="J5" s="56" t="s">
        <v>9</v>
      </c>
    </row>
    <row r="6" spans="1:10" s="69" customFormat="1" ht="25.5" x14ac:dyDescent="0.25">
      <c r="A6" s="68">
        <v>1</v>
      </c>
      <c r="B6" s="71" t="s">
        <v>126</v>
      </c>
      <c r="C6" s="72">
        <v>3000</v>
      </c>
      <c r="D6" s="73"/>
      <c r="E6" s="74"/>
      <c r="F6" s="75"/>
      <c r="G6" s="76"/>
      <c r="H6" s="77"/>
      <c r="I6" s="78"/>
      <c r="J6" s="78"/>
    </row>
    <row r="7" spans="1:10" s="69" customFormat="1" ht="25.5" x14ac:dyDescent="0.25">
      <c r="A7" s="68">
        <v>2</v>
      </c>
      <c r="B7" s="71" t="s">
        <v>127</v>
      </c>
      <c r="C7" s="72">
        <v>160</v>
      </c>
      <c r="D7" s="73"/>
      <c r="E7" s="74"/>
      <c r="F7" s="75"/>
      <c r="G7" s="76"/>
      <c r="H7" s="77"/>
      <c r="I7" s="78"/>
      <c r="J7" s="78"/>
    </row>
    <row r="8" spans="1:10" s="69" customFormat="1" ht="38.25" x14ac:dyDescent="0.25">
      <c r="A8" s="68">
        <v>4</v>
      </c>
      <c r="B8" s="71" t="s">
        <v>128</v>
      </c>
      <c r="C8" s="72">
        <v>100</v>
      </c>
      <c r="D8" s="73"/>
      <c r="E8" s="74"/>
      <c r="F8" s="75"/>
      <c r="G8" s="76"/>
      <c r="H8" s="77"/>
      <c r="I8" s="78"/>
      <c r="J8" s="78"/>
    </row>
    <row r="9" spans="1:10" s="69" customFormat="1" x14ac:dyDescent="0.2">
      <c r="A9" s="68">
        <v>5</v>
      </c>
      <c r="B9" s="79" t="s">
        <v>129</v>
      </c>
      <c r="C9" s="72">
        <v>1500</v>
      </c>
      <c r="D9" s="73"/>
      <c r="E9" s="74"/>
      <c r="F9" s="75"/>
      <c r="G9" s="76"/>
      <c r="H9" s="77"/>
      <c r="I9" s="78"/>
      <c r="J9" s="78"/>
    </row>
    <row r="10" spans="1:10" s="69" customFormat="1" x14ac:dyDescent="0.2">
      <c r="A10" s="68">
        <v>6</v>
      </c>
      <c r="B10" s="79" t="s">
        <v>130</v>
      </c>
      <c r="C10" s="72">
        <v>10</v>
      </c>
      <c r="D10" s="73"/>
      <c r="E10" s="74"/>
      <c r="F10" s="75"/>
      <c r="G10" s="76"/>
      <c r="H10" s="77"/>
      <c r="I10" s="78"/>
      <c r="J10" s="78"/>
    </row>
    <row r="11" spans="1:10" s="69" customFormat="1" x14ac:dyDescent="0.2">
      <c r="A11" s="68">
        <v>7</v>
      </c>
      <c r="B11" s="79" t="s">
        <v>131</v>
      </c>
      <c r="C11" s="72">
        <v>200</v>
      </c>
      <c r="D11" s="73"/>
      <c r="E11" s="74"/>
      <c r="F11" s="75"/>
      <c r="G11" s="76"/>
      <c r="H11" s="77"/>
      <c r="I11" s="78"/>
      <c r="J11" s="78"/>
    </row>
    <row r="12" spans="1:10" s="69" customFormat="1" ht="25.5" x14ac:dyDescent="0.25">
      <c r="A12" s="68">
        <v>8</v>
      </c>
      <c r="B12" s="71" t="s">
        <v>132</v>
      </c>
      <c r="C12" s="72">
        <v>10</v>
      </c>
      <c r="D12" s="73"/>
      <c r="E12" s="74"/>
      <c r="F12" s="75"/>
      <c r="G12" s="76"/>
      <c r="H12" s="77"/>
      <c r="I12" s="78"/>
      <c r="J12" s="78"/>
    </row>
    <row r="13" spans="1:10" s="69" customFormat="1" x14ac:dyDescent="0.25">
      <c r="A13" s="68">
        <v>9</v>
      </c>
      <c r="B13" s="80" t="s">
        <v>133</v>
      </c>
      <c r="C13" s="72">
        <v>5</v>
      </c>
      <c r="D13" s="73"/>
      <c r="E13" s="74"/>
      <c r="F13" s="75"/>
      <c r="G13" s="76"/>
      <c r="H13" s="77"/>
      <c r="I13" s="78"/>
      <c r="J13" s="78"/>
    </row>
    <row r="14" spans="1:10" s="69" customFormat="1" x14ac:dyDescent="0.25">
      <c r="A14" s="68">
        <v>10</v>
      </c>
      <c r="B14" s="80" t="s">
        <v>134</v>
      </c>
      <c r="C14" s="72">
        <v>4</v>
      </c>
      <c r="D14" s="73"/>
      <c r="E14" s="74"/>
      <c r="F14" s="75"/>
      <c r="G14" s="76"/>
      <c r="H14" s="77"/>
      <c r="I14" s="78"/>
      <c r="J14" s="78"/>
    </row>
    <row r="15" spans="1:10" s="69" customFormat="1" ht="127.5" x14ac:dyDescent="0.25">
      <c r="A15" s="68">
        <v>11</v>
      </c>
      <c r="B15" s="71" t="s">
        <v>135</v>
      </c>
      <c r="C15" s="72">
        <v>36</v>
      </c>
      <c r="D15" s="73"/>
      <c r="E15" s="74"/>
      <c r="F15" s="75"/>
      <c r="G15" s="76"/>
      <c r="H15" s="77"/>
      <c r="I15" s="78"/>
      <c r="J15" s="78"/>
    </row>
    <row r="16" spans="1:10" s="69" customFormat="1" ht="127.5" x14ac:dyDescent="0.25">
      <c r="A16" s="68">
        <v>12</v>
      </c>
      <c r="B16" s="81" t="s">
        <v>136</v>
      </c>
      <c r="C16" s="82">
        <v>60</v>
      </c>
      <c r="D16" s="73"/>
      <c r="E16" s="74"/>
      <c r="F16" s="75"/>
      <c r="G16" s="76"/>
      <c r="H16" s="77"/>
      <c r="I16" s="78"/>
      <c r="J16" s="78"/>
    </row>
    <row r="17" spans="1:10" s="69" customFormat="1" ht="38.25" x14ac:dyDescent="0.25">
      <c r="A17" s="68">
        <v>13</v>
      </c>
      <c r="B17" s="81" t="s">
        <v>137</v>
      </c>
      <c r="C17" s="82">
        <v>1</v>
      </c>
      <c r="D17" s="73"/>
      <c r="E17" s="74"/>
      <c r="F17" s="75"/>
      <c r="G17" s="76"/>
      <c r="H17" s="77"/>
      <c r="I17" s="78"/>
      <c r="J17" s="78"/>
    </row>
    <row r="18" spans="1:10" s="69" customFormat="1" ht="89.25" x14ac:dyDescent="0.25">
      <c r="A18" s="68">
        <v>14</v>
      </c>
      <c r="B18" s="81" t="s">
        <v>138</v>
      </c>
      <c r="C18" s="82">
        <v>60</v>
      </c>
      <c r="D18" s="73"/>
      <c r="E18" s="74"/>
      <c r="F18" s="75"/>
      <c r="G18" s="76"/>
      <c r="H18" s="77"/>
      <c r="I18" s="78"/>
      <c r="J18" s="78"/>
    </row>
    <row r="19" spans="1:10" s="69" customFormat="1" ht="76.5" x14ac:dyDescent="0.25">
      <c r="A19" s="68">
        <v>15</v>
      </c>
      <c r="B19" s="81" t="s">
        <v>139</v>
      </c>
      <c r="C19" s="82">
        <v>6</v>
      </c>
      <c r="D19" s="73"/>
      <c r="E19" s="74"/>
      <c r="F19" s="75"/>
      <c r="G19" s="76"/>
      <c r="H19" s="77"/>
      <c r="I19" s="78"/>
      <c r="J19" s="78"/>
    </row>
    <row r="20" spans="1:10" s="69" customFormat="1" ht="102" x14ac:dyDescent="0.25">
      <c r="A20" s="68">
        <v>16</v>
      </c>
      <c r="B20" s="81" t="s">
        <v>140</v>
      </c>
      <c r="C20" s="82">
        <v>24</v>
      </c>
      <c r="D20" s="73"/>
      <c r="E20" s="74"/>
      <c r="F20" s="75"/>
      <c r="G20" s="76"/>
      <c r="H20" s="77"/>
      <c r="I20" s="78"/>
      <c r="J20" s="78"/>
    </row>
    <row r="21" spans="1:10" s="69" customFormat="1" ht="102" x14ac:dyDescent="0.25">
      <c r="A21" s="68">
        <v>17</v>
      </c>
      <c r="B21" s="81" t="s">
        <v>141</v>
      </c>
      <c r="C21" s="82">
        <v>24</v>
      </c>
      <c r="D21" s="73"/>
      <c r="E21" s="74"/>
      <c r="F21" s="75"/>
      <c r="G21" s="76"/>
      <c r="H21" s="77"/>
      <c r="I21" s="78"/>
      <c r="J21" s="78"/>
    </row>
    <row r="22" spans="1:10" s="69" customFormat="1" ht="38.25" x14ac:dyDescent="0.25">
      <c r="A22" s="68">
        <v>18</v>
      </c>
      <c r="B22" s="81" t="s">
        <v>142</v>
      </c>
      <c r="C22" s="82">
        <v>30</v>
      </c>
      <c r="D22" s="73"/>
      <c r="E22" s="74"/>
      <c r="F22" s="75"/>
      <c r="G22" s="76"/>
      <c r="H22" s="77"/>
      <c r="I22" s="78"/>
      <c r="J22" s="78"/>
    </row>
    <row r="23" spans="1:10" s="69" customFormat="1" ht="76.5" x14ac:dyDescent="0.25">
      <c r="A23" s="68">
        <v>19</v>
      </c>
      <c r="B23" s="81" t="s">
        <v>143</v>
      </c>
      <c r="C23" s="82">
        <v>100</v>
      </c>
      <c r="D23" s="73"/>
      <c r="E23" s="74"/>
      <c r="F23" s="75"/>
      <c r="G23" s="76"/>
      <c r="H23" s="77"/>
      <c r="I23" s="78"/>
      <c r="J23" s="78"/>
    </row>
    <row r="24" spans="1:10" s="69" customFormat="1" ht="63.75" x14ac:dyDescent="0.25">
      <c r="A24" s="68">
        <v>20</v>
      </c>
      <c r="B24" s="81" t="s">
        <v>144</v>
      </c>
      <c r="C24" s="82">
        <v>220</v>
      </c>
      <c r="D24" s="73"/>
      <c r="E24" s="74"/>
      <c r="F24" s="75"/>
      <c r="G24" s="76"/>
      <c r="H24" s="77"/>
      <c r="I24" s="78"/>
      <c r="J24" s="78"/>
    </row>
    <row r="25" spans="1:10" s="69" customFormat="1" ht="63.75" x14ac:dyDescent="0.25">
      <c r="A25" s="68">
        <v>21</v>
      </c>
      <c r="B25" s="81" t="s">
        <v>145</v>
      </c>
      <c r="C25" s="82">
        <v>60</v>
      </c>
      <c r="D25" s="73"/>
      <c r="E25" s="74"/>
      <c r="F25" s="75"/>
      <c r="G25" s="76"/>
      <c r="H25" s="77"/>
      <c r="I25" s="78"/>
      <c r="J25" s="78"/>
    </row>
    <row r="26" spans="1:10" s="69" customFormat="1" ht="102" x14ac:dyDescent="0.25">
      <c r="A26" s="68">
        <v>22</v>
      </c>
      <c r="B26" s="81" t="s">
        <v>146</v>
      </c>
      <c r="C26" s="82">
        <v>9</v>
      </c>
      <c r="D26" s="73"/>
      <c r="E26" s="74"/>
      <c r="F26" s="75"/>
      <c r="G26" s="76"/>
      <c r="H26" s="77"/>
      <c r="I26" s="78"/>
      <c r="J26" s="78"/>
    </row>
    <row r="27" spans="1:10" s="69" customFormat="1" ht="127.5" x14ac:dyDescent="0.25">
      <c r="A27" s="68">
        <v>23</v>
      </c>
      <c r="B27" s="81" t="s">
        <v>147</v>
      </c>
      <c r="C27" s="82">
        <v>150</v>
      </c>
      <c r="D27" s="73"/>
      <c r="E27" s="74"/>
      <c r="F27" s="75"/>
      <c r="G27" s="76"/>
      <c r="H27" s="77"/>
      <c r="I27" s="78"/>
      <c r="J27" s="78"/>
    </row>
    <row r="28" spans="1:10" s="69" customFormat="1" ht="153" x14ac:dyDescent="0.25">
      <c r="A28" s="68">
        <v>24</v>
      </c>
      <c r="B28" s="81" t="s">
        <v>148</v>
      </c>
      <c r="C28" s="82">
        <v>24</v>
      </c>
      <c r="D28" s="73"/>
      <c r="E28" s="74"/>
      <c r="F28" s="75"/>
      <c r="G28" s="76"/>
      <c r="H28" s="77"/>
      <c r="I28" s="78"/>
      <c r="J28" s="78"/>
    </row>
    <row r="29" spans="1:10" s="69" customFormat="1" ht="153" x14ac:dyDescent="0.25">
      <c r="A29" s="68">
        <v>25</v>
      </c>
      <c r="B29" s="81" t="s">
        <v>149</v>
      </c>
      <c r="C29" s="82">
        <v>24</v>
      </c>
      <c r="D29" s="73"/>
      <c r="E29" s="74"/>
      <c r="F29" s="75"/>
      <c r="G29" s="76"/>
      <c r="H29" s="77"/>
      <c r="I29" s="78"/>
      <c r="J29" s="78"/>
    </row>
    <row r="30" spans="1:10" s="69" customFormat="1" ht="89.25" x14ac:dyDescent="0.25">
      <c r="A30" s="68">
        <v>26</v>
      </c>
      <c r="B30" s="81" t="s">
        <v>150</v>
      </c>
      <c r="C30" s="82">
        <v>24</v>
      </c>
      <c r="D30" s="73"/>
      <c r="E30" s="74"/>
      <c r="F30" s="75"/>
      <c r="G30" s="76"/>
      <c r="H30" s="77"/>
      <c r="I30" s="78"/>
      <c r="J30" s="78"/>
    </row>
    <row r="31" spans="1:10" s="69" customFormat="1" ht="89.25" x14ac:dyDescent="0.25">
      <c r="A31" s="68">
        <v>27</v>
      </c>
      <c r="B31" s="81" t="s">
        <v>151</v>
      </c>
      <c r="C31" s="82">
        <v>24</v>
      </c>
      <c r="D31" s="73"/>
      <c r="E31" s="74"/>
      <c r="F31" s="75"/>
      <c r="G31" s="76"/>
      <c r="H31" s="77"/>
      <c r="I31" s="78"/>
      <c r="J31" s="78"/>
    </row>
    <row r="32" spans="1:10" s="18" customFormat="1" x14ac:dyDescent="0.25">
      <c r="A32" s="87"/>
      <c r="B32" s="89"/>
      <c r="C32" s="89"/>
      <c r="D32" s="87" t="s">
        <v>10</v>
      </c>
      <c r="E32" s="98">
        <f>SUM(E6:E31)</f>
        <v>0</v>
      </c>
      <c r="F32" s="87"/>
      <c r="G32" s="99">
        <f>SUM(G6:G31)</f>
        <v>0</v>
      </c>
      <c r="H32" s="87"/>
      <c r="I32" s="87"/>
      <c r="J32" s="87"/>
    </row>
    <row r="34" spans="2:10" x14ac:dyDescent="0.25">
      <c r="B34" s="127" t="s">
        <v>153</v>
      </c>
      <c r="C34" s="127"/>
      <c r="D34" s="127"/>
      <c r="E34" s="127"/>
      <c r="F34" s="127"/>
      <c r="G34" s="127"/>
      <c r="H34" s="127"/>
      <c r="I34" s="127"/>
      <c r="J34" s="127"/>
    </row>
    <row r="35" spans="2:10" ht="68.25" customHeight="1" x14ac:dyDescent="0.25">
      <c r="B35" s="126" t="s">
        <v>152</v>
      </c>
      <c r="C35" s="126"/>
      <c r="D35" s="126"/>
      <c r="E35" s="126"/>
      <c r="F35" s="126"/>
      <c r="G35" s="126"/>
      <c r="H35" s="126"/>
      <c r="I35" s="126"/>
      <c r="J35" s="126"/>
    </row>
  </sheetData>
  <mergeCells count="3">
    <mergeCell ref="B35:J35"/>
    <mergeCell ref="B34:J34"/>
    <mergeCell ref="A2:J2"/>
  </mergeCells>
  <printOptions horizontalCentered="1" verticalCentered="1"/>
  <pageMargins left="0.70866141732283472" right="0.70866141732283472" top="0.74803149606299213" bottom="0.74803149606299213" header="0.31496062992125984" footer="0.31496062992125984"/>
  <pageSetup paperSize="9" scale="81" fitToHeight="0" orientation="landscape" horizontalDpi="4294967294" verticalDpi="4294967294" r:id="rId1"/>
  <headerFooter>
    <oddHeader>&amp;L&amp;"-,Pogrubiony"DZ-751-3/26&amp;C&amp;"-,Pogrubiony"&amp;14Formularz asortymentowo- cenowy&amp;RZałacznik nr 23.3.8</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856EE-5D25-492E-B9B7-62CFB6691961}">
  <sheetPr>
    <tabColor rgb="FF92D050"/>
    <pageSetUpPr fitToPage="1"/>
  </sheetPr>
  <dimension ref="A1:K28"/>
  <sheetViews>
    <sheetView zoomScaleNormal="100" workbookViewId="0">
      <selection activeCell="K29" sqref="K29"/>
    </sheetView>
  </sheetViews>
  <sheetFormatPr defaultColWidth="9.140625" defaultRowHeight="12.75" x14ac:dyDescent="0.2"/>
  <cols>
    <col min="1" max="1" width="9.140625" style="104"/>
    <col min="2" max="2" width="62" style="104" customWidth="1"/>
    <col min="3" max="4" width="9.140625" style="104"/>
    <col min="5" max="5" width="13.7109375" style="104" customWidth="1"/>
    <col min="6" max="6" width="20" style="104" customWidth="1"/>
    <col min="7" max="7" width="9.140625" style="104"/>
    <col min="8" max="8" width="18.5703125" style="104" customWidth="1"/>
    <col min="9" max="9" width="9.140625" style="104"/>
    <col min="10" max="10" width="10.42578125" style="104" bestFit="1" customWidth="1"/>
    <col min="11" max="11" width="12.7109375" style="104" bestFit="1" customWidth="1"/>
    <col min="12" max="16384" width="9.140625" style="104"/>
  </cols>
  <sheetData>
    <row r="1" spans="1:11" s="24" customFormat="1" x14ac:dyDescent="0.25">
      <c r="A1" s="95" t="s">
        <v>14</v>
      </c>
      <c r="B1" s="36"/>
      <c r="D1" s="26"/>
      <c r="F1" s="27"/>
    </row>
    <row r="2" spans="1:11" s="18" customFormat="1" ht="35.25" customHeight="1" x14ac:dyDescent="0.25">
      <c r="A2" s="120" t="s">
        <v>165</v>
      </c>
      <c r="B2" s="120"/>
      <c r="C2" s="120"/>
      <c r="D2" s="120"/>
      <c r="E2" s="120"/>
      <c r="F2" s="120"/>
      <c r="G2" s="120"/>
      <c r="H2" s="120"/>
      <c r="I2" s="120"/>
      <c r="J2" s="120"/>
    </row>
    <row r="3" spans="1:11" s="18" customFormat="1" x14ac:dyDescent="0.25">
      <c r="A3" s="18" t="s">
        <v>0</v>
      </c>
      <c r="B3" s="19" t="s">
        <v>125</v>
      </c>
      <c r="C3" s="19"/>
      <c r="E3" s="20"/>
      <c r="G3" s="21"/>
    </row>
    <row r="4" spans="1:11" s="18" customFormat="1" x14ac:dyDescent="0.25">
      <c r="A4" s="18" t="s">
        <v>0</v>
      </c>
      <c r="B4" s="19" t="s">
        <v>11</v>
      </c>
      <c r="D4" s="20"/>
      <c r="F4" s="21"/>
    </row>
    <row r="5" spans="1:11" x14ac:dyDescent="0.2">
      <c r="A5" s="118" t="s">
        <v>1</v>
      </c>
      <c r="B5" s="119" t="s">
        <v>2</v>
      </c>
      <c r="C5" s="118" t="s">
        <v>164</v>
      </c>
      <c r="D5" s="118" t="s">
        <v>163</v>
      </c>
      <c r="E5" s="118" t="s">
        <v>3</v>
      </c>
      <c r="F5" s="40" t="s">
        <v>4</v>
      </c>
      <c r="G5" s="40" t="s">
        <v>5</v>
      </c>
      <c r="H5" s="40" t="s">
        <v>6</v>
      </c>
      <c r="I5" s="40" t="s">
        <v>7</v>
      </c>
      <c r="J5" s="40" t="s">
        <v>8</v>
      </c>
      <c r="K5" s="40" t="s">
        <v>9</v>
      </c>
    </row>
    <row r="6" spans="1:11" ht="38.25" x14ac:dyDescent="0.2">
      <c r="A6" s="118">
        <v>1</v>
      </c>
      <c r="B6" s="117" t="s">
        <v>166</v>
      </c>
      <c r="C6" s="116"/>
      <c r="D6" s="115">
        <v>30</v>
      </c>
      <c r="E6" s="113"/>
      <c r="F6" s="113"/>
      <c r="G6" s="114"/>
      <c r="H6" s="113"/>
      <c r="I6" s="112"/>
      <c r="J6" s="112"/>
      <c r="K6" s="112"/>
    </row>
    <row r="7" spans="1:11" x14ac:dyDescent="0.2">
      <c r="A7" s="109"/>
      <c r="B7" s="111"/>
      <c r="C7" s="110"/>
      <c r="D7" s="109"/>
      <c r="E7" s="110" t="s">
        <v>10</v>
      </c>
      <c r="F7" s="108"/>
      <c r="G7" s="109"/>
      <c r="H7" s="108"/>
      <c r="I7" s="107"/>
      <c r="J7" s="107"/>
    </row>
    <row r="8" spans="1:11" x14ac:dyDescent="0.2">
      <c r="B8" s="105"/>
    </row>
    <row r="9" spans="1:11" x14ac:dyDescent="0.2">
      <c r="B9" s="105"/>
      <c r="F9" s="106"/>
    </row>
    <row r="10" spans="1:11" x14ac:dyDescent="0.2">
      <c r="B10" s="105"/>
    </row>
    <row r="27" spans="11:11" x14ac:dyDescent="0.2">
      <c r="K27" s="104">
        <v>77</v>
      </c>
    </row>
    <row r="28" spans="11:11" x14ac:dyDescent="0.2">
      <c r="K28" s="104">
        <f>K27/4</f>
        <v>19.25</v>
      </c>
    </row>
  </sheetData>
  <mergeCells count="1">
    <mergeCell ref="A2:J2"/>
  </mergeCells>
  <pageMargins left="0.70866141732283472" right="0.70866141732283472" top="0.74803149606299213" bottom="0.74803149606299213" header="0.31496062992125984" footer="0.31496062992125984"/>
  <pageSetup paperSize="9" scale="71" fitToHeight="0" orientation="landscape" horizontalDpi="4294967294" verticalDpi="4294967294" r:id="rId1"/>
  <headerFooter>
    <oddHeader>&amp;L&amp;"-,Pogrubiony"DZ-751-3/26
&amp;C&amp;"-,Pogrubiony"&amp;14Formularz asortymentowo- cenowy&amp;RZałącznik nr 23.3.9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Pakiet 1-3</vt:lpstr>
      <vt:lpstr>Pakiet 2-4</vt:lpstr>
      <vt:lpstr>Pakiet 3-5</vt:lpstr>
      <vt:lpstr>Pakiet 4-11</vt:lpstr>
      <vt:lpstr>Pakiet 5-14</vt:lpstr>
      <vt:lpstr>Pakiet 6-15</vt:lpstr>
      <vt:lpstr>Pakiet 7-16</vt:lpstr>
      <vt:lpstr>Pakiet 8-18</vt:lpstr>
      <vt:lpstr>Pakiet 9</vt:lpstr>
      <vt:lpstr>Pakiet 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Hanna Miętka</dc:creator>
  <cp:lastModifiedBy>Hanna Miętka</cp:lastModifiedBy>
  <cp:lastPrinted>2026-01-19T11:48:40Z</cp:lastPrinted>
  <dcterms:created xsi:type="dcterms:W3CDTF">2023-09-01T08:44:38Z</dcterms:created>
  <dcterms:modified xsi:type="dcterms:W3CDTF">2026-01-19T12:08:57Z</dcterms:modified>
</cp:coreProperties>
</file>